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D 下水道経営係（旧経営係）\42公営企業に係る「経営比較分析表」\令和５年度　　公営企業に係る経営比較分析表（令和４年度決算）の分析等について（依頼）\02水道担当作成\"/>
    </mc:Choice>
  </mc:AlternateContent>
  <xr:revisionPtr revIDLastSave="0" documentId="13_ncr:1_{05263243-4C75-4734-945E-43ECCF290938}" xr6:coauthVersionLast="36" xr6:coauthVersionMax="36" xr10:uidLastSave="{00000000-0000-0000-0000-000000000000}"/>
  <workbookProtection workbookAlgorithmName="SHA-512" workbookHashValue="bUjTQxCTbuoebbgTOb+qMu9Q97Nu38VZsqNU9QR3xVOdPxwRmRFaEPYiM74knXPYzQPID2Ca0wO42Ksebq3e4Q==" workbookSaltValue="IvYY3mrgPA3Th1EvgfOJ9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AL8" i="4" s="1"/>
  <c r="Q6" i="5"/>
  <c r="W10" i="4" s="1"/>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E85" i="4"/>
  <c r="BB10" i="4"/>
  <c r="AT10" i="4"/>
  <c r="AL10" i="4"/>
  <c r="P10" i="4"/>
  <c r="P8" i="4"/>
  <c r="I8" i="4"/>
  <c r="B8" i="4"/>
  <c r="B6" i="4"/>
</calcChain>
</file>

<file path=xl/sharedStrings.xml><?xml version="1.0" encoding="utf-8"?>
<sst xmlns="http://schemas.openxmlformats.org/spreadsheetml/2006/main" count="303" uniqueCount="115">
  <si>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</si>
  <si>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</si>
  <si>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</si>
  <si>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</si>
  <si>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</si>
  <si>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</si>
  <si>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</si>
  <si>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</si>
  <si>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</si>
  <si>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</si>
  <si>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</si>
  <si>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</si>
  <si>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</si>
  <si>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</si>
  <si>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</si>
  <si>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</si>
  <si>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</si>
  <si>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</si>
  <si>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</si>
  <si>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</si>
  <si>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</si>
  <si>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</si>
  <si>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</si>
  <si>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</si>
  <si>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</si>
  <si>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</si>
  <si>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</si>
  <si>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</si>
  <si>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</si>
  <si>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</si>
  <si>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</si>
  <si>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</si>
  <si>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</si>
  <si>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</si>
  <si>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</si>
  <si>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</si>
  <si>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</si>
  <si>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</si>
  <si>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</si>
  <si>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</si>
  <si>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</si>
  <si>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</si>
  <si>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</si>
  <si>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</si>
  <si>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</si>
  <si>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</si>
  <si>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</si>
  <si>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</si>
  <si>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</si>
  <si>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</si>
  <si>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</si>
  <si>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</si>
  <si>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</si>
  <si>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</si>
  <si>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</si>
  <si>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</si>
  <si>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</si>
  <si>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</si>
  <si>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</si>
  <si>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</si>
  <si>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</si>
  <si>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</si>
  <si>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</si>
  <si>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</si>
  <si>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</si>
  <si>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</si>
  <si>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</si>
  <si>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</si>
  <si>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</si>
  <si>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</si>
  <si>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</si>
  <si>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</si>
  <si>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</si>
  <si>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</si>
  <si>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</si>
  <si>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</si>
  <si>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</si>
  <si>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</si>
  <si>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</si>
  <si>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</si>
  <si>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</si>
  <si>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</si>
  <si>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</si>
  <si>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</si>
  <si>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</si>
  <si>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</si>
  <si>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</si>
  <si>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</si>
  <si>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</si>
  <si>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</si>
  <si>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</si>
  <si>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</si>
  <si>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</si>
  <si>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</si>
  <si>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</si>
  <si>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</si>
  <si>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</si>
  <si>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</si>
  <si>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</si>
  <si>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</si>
  <si>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</si>
  <si>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</si>
  <si>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</si>
  <si>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</si>
  <si>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</si>
  <si>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</si>
  <si>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</si>
  <si>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</si>
  <si>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</si>
  <si>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</si>
  <si>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</si>
  <si>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</si>
  <si>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用水供給事業は既存の末端給水事業の施設を用いており、用水供給事業として各指標は該当ありません。</t>
    <rPh sb="27" eb="29">
      <t>ヨウスイ</t>
    </rPh>
    <rPh sb="29" eb="31">
      <t>キョウキュウ</t>
    </rPh>
    <rPh sb="31" eb="33">
      <t>ジギョウ</t>
    </rPh>
    <rPh sb="36" eb="39">
      <t>カクシヒョウ</t>
    </rPh>
    <rPh sb="40" eb="42">
      <t>ガイトウ</t>
    </rPh>
    <phoneticPr fontId="4"/>
  </si>
  <si>
    <t>　用水供給事業は既存の末端給水事業の施設を用いており、両事業を一体で経理しているため、経営比較分析は部分的となります。安定的な給水収益を確保することで、末端給水事業への貢献度を高め、持続可能な経営基盤の一助になるよう取り組んでいくこととします。</t>
    <rPh sb="43" eb="45">
      <t>ケイエイ</t>
    </rPh>
    <rPh sb="45" eb="47">
      <t>ヒカク</t>
    </rPh>
    <rPh sb="47" eb="49">
      <t>ブンセキ</t>
    </rPh>
    <rPh sb="50" eb="53">
      <t>ブブンテキ</t>
    </rPh>
    <rPh sb="59" eb="62">
      <t>アンテイテキ</t>
    </rPh>
    <rPh sb="63" eb="65">
      <t>キュウスイ</t>
    </rPh>
    <rPh sb="65" eb="67">
      <t>シュウエキ</t>
    </rPh>
    <rPh sb="68" eb="70">
      <t>カクホ</t>
    </rPh>
    <rPh sb="76" eb="78">
      <t>マッタン</t>
    </rPh>
    <rPh sb="78" eb="80">
      <t>キュウスイ</t>
    </rPh>
    <rPh sb="80" eb="82">
      <t>ジギョウ</t>
    </rPh>
    <rPh sb="84" eb="87">
      <t>コウケンド</t>
    </rPh>
    <rPh sb="88" eb="89">
      <t>タカ</t>
    </rPh>
    <rPh sb="91" eb="93">
      <t>ジゾク</t>
    </rPh>
    <rPh sb="93" eb="95">
      <t>カノウ</t>
    </rPh>
    <rPh sb="96" eb="98">
      <t>ケイエイ</t>
    </rPh>
    <rPh sb="98" eb="100">
      <t>キバン</t>
    </rPh>
    <rPh sb="101" eb="103">
      <t>イチジョ</t>
    </rPh>
    <rPh sb="108" eb="109">
      <t>ト</t>
    </rPh>
    <rPh sb="110" eb="111">
      <t>ク</t>
    </rPh>
    <phoneticPr fontId="4"/>
  </si>
  <si>
    <t>〇用水供給事業については、令和４年２月に供給を開始したため、２ヵ年分のみの分析となります。
〇用水供給事業は既存の末端給水事業の施設を用いており、両事業を一体で経理していますが、決算の便宜上、用水供給事業の収益の全額を末端給水事業への負担金としています。
①経常収支比率
　収益＝費用のため、100%となります。
②累積欠損金比率
　累積欠損金は発生していません。
③流動比率
　流動資産及び流動負債はありません。
④企業債残高対給水収益比率
　企業債残高はありません。
⑤料金回収率
　供給単価＝給水原価のため、100%となります。
⑥給水原価
　亀岡市水道用水供給事業給水条例第３条に基づき定めた単価になります。
⑦施設利用率
　水道事業全体の配水能力に対する用水供給量の割合となるため、極めて低い数値となります。
⑧有収率
　前年度と同様、配水量が僅かに有収水量を上回るため、100%をやや下回ります。</t>
    <rPh sb="1" eb="3">
      <t>ヨウスイ</t>
    </rPh>
    <rPh sb="3" eb="5">
      <t>キョウキュウ</t>
    </rPh>
    <rPh sb="5" eb="7">
      <t>ジギョウ</t>
    </rPh>
    <rPh sb="13" eb="15">
      <t>レイワ</t>
    </rPh>
    <rPh sb="16" eb="17">
      <t>ネン</t>
    </rPh>
    <rPh sb="18" eb="19">
      <t>ガツ</t>
    </rPh>
    <rPh sb="20" eb="22">
      <t>キョウキュウ</t>
    </rPh>
    <rPh sb="23" eb="25">
      <t>カイシ</t>
    </rPh>
    <rPh sb="32" eb="33">
      <t>ネン</t>
    </rPh>
    <rPh sb="33" eb="34">
      <t>ブン</t>
    </rPh>
    <rPh sb="37" eb="39">
      <t>ブンセキ</t>
    </rPh>
    <rPh sb="47" eb="49">
      <t>ヨウスイ</t>
    </rPh>
    <rPh sb="49" eb="51">
      <t>キョウキュウ</t>
    </rPh>
    <rPh sb="51" eb="53">
      <t>ジギョウ</t>
    </rPh>
    <rPh sb="54" eb="56">
      <t>キゾン</t>
    </rPh>
    <rPh sb="57" eb="59">
      <t>マッタン</t>
    </rPh>
    <rPh sb="59" eb="61">
      <t>キュウスイ</t>
    </rPh>
    <rPh sb="61" eb="63">
      <t>ジギョウ</t>
    </rPh>
    <rPh sb="64" eb="66">
      <t>シセツ</t>
    </rPh>
    <rPh sb="67" eb="68">
      <t>モチ</t>
    </rPh>
    <rPh sb="73" eb="74">
      <t>リョウ</t>
    </rPh>
    <rPh sb="74" eb="76">
      <t>ジギョウ</t>
    </rPh>
    <rPh sb="77" eb="79">
      <t>イッタイ</t>
    </rPh>
    <rPh sb="80" eb="82">
      <t>ケイリ</t>
    </rPh>
    <rPh sb="89" eb="91">
      <t>ケッサン</t>
    </rPh>
    <rPh sb="92" eb="94">
      <t>ベンギ</t>
    </rPh>
    <rPh sb="94" eb="95">
      <t>ジョウ</t>
    </rPh>
    <rPh sb="96" eb="98">
      <t>ヨウスイ</t>
    </rPh>
    <rPh sb="98" eb="100">
      <t>キョウキュウ</t>
    </rPh>
    <rPh sb="100" eb="102">
      <t>ジギョウ</t>
    </rPh>
    <rPh sb="103" eb="105">
      <t>シュウエキ</t>
    </rPh>
    <rPh sb="106" eb="108">
      <t>ゼンガク</t>
    </rPh>
    <rPh sb="109" eb="111">
      <t>マッタン</t>
    </rPh>
    <rPh sb="111" eb="113">
      <t>キュウスイ</t>
    </rPh>
    <rPh sb="113" eb="115">
      <t>ジギョウ</t>
    </rPh>
    <rPh sb="117" eb="120">
      <t>フタンキン</t>
    </rPh>
    <rPh sb="138" eb="140">
      <t>シュウエキ</t>
    </rPh>
    <rPh sb="141" eb="143">
      <t>ヒヨウ</t>
    </rPh>
    <rPh sb="191" eb="193">
      <t>リュウドウ</t>
    </rPh>
    <rPh sb="193" eb="195">
      <t>シサン</t>
    </rPh>
    <rPh sb="195" eb="196">
      <t>オヨ</t>
    </rPh>
    <rPh sb="197" eb="199">
      <t>リュウドウ</t>
    </rPh>
    <rPh sb="199" eb="201">
      <t>フサイ</t>
    </rPh>
    <rPh sb="224" eb="226">
      <t>キギョウ</t>
    </rPh>
    <rPh sb="226" eb="227">
      <t>サイ</t>
    </rPh>
    <rPh sb="227" eb="229">
      <t>ザンダカ</t>
    </rPh>
    <rPh sb="245" eb="247">
      <t>キョウキュウ</t>
    </rPh>
    <rPh sb="247" eb="249">
      <t>タンカ</t>
    </rPh>
    <rPh sb="250" eb="252">
      <t>キュウスイ</t>
    </rPh>
    <rPh sb="252" eb="254">
      <t>ゲンカ</t>
    </rPh>
    <rPh sb="276" eb="279">
      <t>カメオカシ</t>
    </rPh>
    <rPh sb="279" eb="281">
      <t>スイドウ</t>
    </rPh>
    <rPh sb="281" eb="283">
      <t>ヨウスイ</t>
    </rPh>
    <rPh sb="283" eb="285">
      <t>キョウキュウ</t>
    </rPh>
    <rPh sb="285" eb="287">
      <t>ジギョウ</t>
    </rPh>
    <rPh sb="287" eb="289">
      <t>キュウスイ</t>
    </rPh>
    <rPh sb="289" eb="291">
      <t>ジョウレイ</t>
    </rPh>
    <rPh sb="291" eb="292">
      <t>ダイ</t>
    </rPh>
    <rPh sb="293" eb="294">
      <t>ジョウ</t>
    </rPh>
    <rPh sb="295" eb="296">
      <t>モト</t>
    </rPh>
    <rPh sb="298" eb="299">
      <t>サダ</t>
    </rPh>
    <rPh sb="301" eb="303">
      <t>タンカ</t>
    </rPh>
    <rPh sb="318" eb="320">
      <t>スイドウ</t>
    </rPh>
    <rPh sb="320" eb="322">
      <t>ジギョウ</t>
    </rPh>
    <rPh sb="322" eb="324">
      <t>ゼンタイ</t>
    </rPh>
    <rPh sb="325" eb="327">
      <t>ハイスイ</t>
    </rPh>
    <rPh sb="327" eb="329">
      <t>ノウリョク</t>
    </rPh>
    <rPh sb="330" eb="331">
      <t>タイ</t>
    </rPh>
    <rPh sb="333" eb="335">
      <t>ヨウスイ</t>
    </rPh>
    <rPh sb="335" eb="337">
      <t>キョウキュウ</t>
    </rPh>
    <rPh sb="337" eb="338">
      <t>リョウ</t>
    </rPh>
    <rPh sb="339" eb="341">
      <t>ワリアイ</t>
    </rPh>
    <rPh sb="347" eb="348">
      <t>キワ</t>
    </rPh>
    <rPh sb="350" eb="351">
      <t>ヒク</t>
    </rPh>
    <rPh sb="352" eb="354">
      <t>スウチ</t>
    </rPh>
    <rPh sb="367" eb="370">
      <t>ゼンネンド</t>
    </rPh>
    <rPh sb="371" eb="373">
      <t>ドウヨウ</t>
    </rPh>
    <rPh sb="374" eb="376">
      <t>ハイスイ</t>
    </rPh>
    <rPh sb="376" eb="377">
      <t>リョウ</t>
    </rPh>
    <rPh sb="378" eb="379">
      <t>ワズ</t>
    </rPh>
    <rPh sb="381" eb="383">
      <t>ユウシュウ</t>
    </rPh>
    <rPh sb="383" eb="385">
      <t>スイリョウ</t>
    </rPh>
    <rPh sb="386" eb="388">
      <t>ウワマワ</t>
    </rPh>
    <rPh sb="399" eb="40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</si>
</sst>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F6-40F8-B61A-F2FF9216DA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0.28000000000000003</c:v>
                </c:pt>
                <c:pt idx="4">
                  <c:v>0.4</c:v>
                </c:pt>
              </c:numCache>
            </c:numRef>
          </c:val>
          <c:smooth val="0"/>
          <c:extLst>
            <c:ext xmlns:c16="http://schemas.microsoft.com/office/drawing/2014/chart" uri="{C3380CC4-5D6E-409C-BE32-E72D297353CC}">
              <c16:uniqueId val="{00000001-EBF6-40F8-B61A-F2FF9216DA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0.13</c:v>
                </c:pt>
                <c:pt idx="4">
                  <c:v>2.52</c:v>
                </c:pt>
              </c:numCache>
            </c:numRef>
          </c:val>
          <c:extLst>
            <c:ext xmlns:c16="http://schemas.microsoft.com/office/drawing/2014/chart" uri="{C3380CC4-5D6E-409C-BE32-E72D297353CC}">
              <c16:uniqueId val="{00000000-4E6E-45F4-93AB-08499E8F820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62.22</c:v>
                </c:pt>
                <c:pt idx="4">
                  <c:v>61.45</c:v>
                </c:pt>
              </c:numCache>
            </c:numRef>
          </c:val>
          <c:smooth val="0"/>
          <c:extLst>
            <c:ext xmlns:c16="http://schemas.microsoft.com/office/drawing/2014/chart" uri="{C3380CC4-5D6E-409C-BE32-E72D297353CC}">
              <c16:uniqueId val="{00000001-4E6E-45F4-93AB-08499E8F820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96.27</c:v>
                </c:pt>
                <c:pt idx="4">
                  <c:v>99.98</c:v>
                </c:pt>
              </c:numCache>
            </c:numRef>
          </c:val>
          <c:extLst>
            <c:ext xmlns:c16="http://schemas.microsoft.com/office/drawing/2014/chart" uri="{C3380CC4-5D6E-409C-BE32-E72D297353CC}">
              <c16:uniqueId val="{00000000-A8EF-404B-BA6D-1AFE3D4FC97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100.28</c:v>
                </c:pt>
                <c:pt idx="4">
                  <c:v>100.29</c:v>
                </c:pt>
              </c:numCache>
            </c:numRef>
          </c:val>
          <c:smooth val="0"/>
          <c:extLst>
            <c:ext xmlns:c16="http://schemas.microsoft.com/office/drawing/2014/chart" uri="{C3380CC4-5D6E-409C-BE32-E72D297353CC}">
              <c16:uniqueId val="{00000001-A8EF-404B-BA6D-1AFE3D4FC97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C5B0-4120-A18E-FDF7594F69D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112.49</c:v>
                </c:pt>
                <c:pt idx="4">
                  <c:v>107.33</c:v>
                </c:pt>
              </c:numCache>
            </c:numRef>
          </c:val>
          <c:smooth val="0"/>
          <c:extLst>
            <c:ext xmlns:c16="http://schemas.microsoft.com/office/drawing/2014/chart" uri="{C3380CC4-5D6E-409C-BE32-E72D297353CC}">
              <c16:uniqueId val="{00000001-C5B0-4120-A18E-FDF7594F69D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AC-4821-8EDC-E466EC072BD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58.52</c:v>
                </c:pt>
                <c:pt idx="4">
                  <c:v>59.51</c:v>
                </c:pt>
              </c:numCache>
            </c:numRef>
          </c:val>
          <c:smooth val="0"/>
          <c:extLst>
            <c:ext xmlns:c16="http://schemas.microsoft.com/office/drawing/2014/chart" uri="{C3380CC4-5D6E-409C-BE32-E72D297353CC}">
              <c16:uniqueId val="{00000001-55AC-4821-8EDC-E466EC072BD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E7-44E9-8612-DC764FA180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31.74</c:v>
                </c:pt>
                <c:pt idx="4">
                  <c:v>32.380000000000003</c:v>
                </c:pt>
              </c:numCache>
            </c:numRef>
          </c:val>
          <c:smooth val="0"/>
          <c:extLst>
            <c:ext xmlns:c16="http://schemas.microsoft.com/office/drawing/2014/chart" uri="{C3380CC4-5D6E-409C-BE32-E72D297353CC}">
              <c16:uniqueId val="{00000001-CDE7-44E9-8612-DC764FA180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C1B-485E-86C0-EDC9F875A1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8.77</c:v>
                </c:pt>
                <c:pt idx="4">
                  <c:v>8.81</c:v>
                </c:pt>
              </c:numCache>
            </c:numRef>
          </c:val>
          <c:smooth val="0"/>
          <c:extLst>
            <c:ext xmlns:c16="http://schemas.microsoft.com/office/drawing/2014/chart" uri="{C3380CC4-5D6E-409C-BE32-E72D297353CC}">
              <c16:uniqueId val="{00000001-FC1B-485E-86C0-EDC9F875A1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71-4303-98E5-288A2D7E217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309.23</c:v>
                </c:pt>
                <c:pt idx="4">
                  <c:v>313.43</c:v>
                </c:pt>
              </c:numCache>
            </c:numRef>
          </c:val>
          <c:smooth val="0"/>
          <c:extLst>
            <c:ext xmlns:c16="http://schemas.microsoft.com/office/drawing/2014/chart" uri="{C3380CC4-5D6E-409C-BE32-E72D297353CC}">
              <c16:uniqueId val="{00000001-3C71-4303-98E5-288A2D7E217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40F-4C90-9886-B208496BE98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240.07</c:v>
                </c:pt>
                <c:pt idx="4">
                  <c:v>224.81</c:v>
                </c:pt>
              </c:numCache>
            </c:numRef>
          </c:val>
          <c:smooth val="0"/>
          <c:extLst>
            <c:ext xmlns:c16="http://schemas.microsoft.com/office/drawing/2014/chart" uri="{C3380CC4-5D6E-409C-BE32-E72D297353CC}">
              <c16:uniqueId val="{00000001-940F-4C90-9886-B208496BE98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66FA-4F08-B99A-5C5B6B12AEB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112.35</c:v>
                </c:pt>
                <c:pt idx="4">
                  <c:v>106.47</c:v>
                </c:pt>
              </c:numCache>
            </c:numRef>
          </c:val>
          <c:smooth val="0"/>
          <c:extLst>
            <c:ext xmlns:c16="http://schemas.microsoft.com/office/drawing/2014/chart" uri="{C3380CC4-5D6E-409C-BE32-E72D297353CC}">
              <c16:uniqueId val="{00000001-66FA-4F08-B99A-5C5B6B12AEB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112.02</c:v>
                </c:pt>
                <c:pt idx="4">
                  <c:v>112</c:v>
                </c:pt>
              </c:numCache>
            </c:numRef>
          </c:val>
          <c:extLst>
            <c:ext xmlns:c16="http://schemas.microsoft.com/office/drawing/2014/chart" uri="{C3380CC4-5D6E-409C-BE32-E72D297353CC}">
              <c16:uniqueId val="{00000000-7FDA-4039-A356-2E627D4B30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73.05</c:v>
                </c:pt>
                <c:pt idx="4">
                  <c:v>77.53</c:v>
                </c:pt>
              </c:numCache>
            </c:numRef>
          </c:val>
          <c:smooth val="0"/>
          <c:extLst>
            <c:ext xmlns:c16="http://schemas.microsoft.com/office/drawing/2014/chart" uri="{C3380CC4-5D6E-409C-BE32-E72D297353CC}">
              <c16:uniqueId val="{00000001-7FDA-4039-A356-2E627D4B30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【313.43】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【224.81】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【77.53】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【32.38】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3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亀岡市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6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6" t="s">
        <v>7</v>
      </c>
      <c r="AU7" s="57"/>
      <c r="AV7" s="57"/>
      <c r="AW7" s="57"/>
      <c r="AX7" s="57"/>
      <c r="AY7" s="57"/>
      <c r="AZ7" s="57"/>
      <c r="BA7" s="57"/>
      <c r="BB7" s="58" t="s">
        <v>8</v>
      </c>
      <c r="BC7" s="58"/>
      <c r="BD7" s="58"/>
      <c r="BE7" s="58"/>
      <c r="BF7" s="58"/>
      <c r="BG7" s="58"/>
      <c r="BH7" s="58"/>
      <c r="BI7" s="58"/>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55">
        <f>データ!$R$6</f>
        <v>87090</v>
      </c>
      <c r="AM8" s="55"/>
      <c r="AN8" s="55"/>
      <c r="AO8" s="55"/>
      <c r="AP8" s="55"/>
      <c r="AQ8" s="55"/>
      <c r="AR8" s="55"/>
      <c r="AS8" s="55"/>
      <c r="AT8" s="51">
        <f>データ!$S$6</f>
        <v>224.8</v>
      </c>
      <c r="AU8" s="52"/>
      <c r="AV8" s="52"/>
      <c r="AW8" s="52"/>
      <c r="AX8" s="52"/>
      <c r="AY8" s="52"/>
      <c r="AZ8" s="52"/>
      <c r="BA8" s="52"/>
      <c r="BB8" s="54">
        <f>データ!$T$6</f>
        <v>387.41</v>
      </c>
      <c r="BC8" s="54"/>
      <c r="BD8" s="54"/>
      <c r="BE8" s="54"/>
      <c r="BF8" s="54"/>
      <c r="BG8" s="54"/>
      <c r="BH8" s="54"/>
      <c r="BI8" s="54"/>
      <c r="BJ8" s="3"/>
      <c r="BK8" s="3"/>
      <c r="BL8" s="68" t="s">
        <v>10</v>
      </c>
      <c r="BM8" s="69"/>
      <c r="BN8" s="70" t="s">
        <v>11</v>
      </c>
      <c r="BO8" s="70"/>
      <c r="BP8" s="70"/>
      <c r="BQ8" s="70"/>
      <c r="BR8" s="70"/>
      <c r="BS8" s="70"/>
      <c r="BT8" s="70"/>
      <c r="BU8" s="70"/>
      <c r="BV8" s="70"/>
      <c r="BW8" s="70"/>
      <c r="BX8" s="70"/>
      <c r="BY8" s="71"/>
    </row>
    <row r="9" spans="1:78" ht="18.75" customHeight="1" x14ac:dyDescent="0.15">
      <c r="A9" s="2"/>
      <c r="B9" s="56" t="s">
        <v>12</v>
      </c>
      <c r="C9" s="57"/>
      <c r="D9" s="57"/>
      <c r="E9" s="57"/>
      <c r="F9" s="57"/>
      <c r="G9" s="57"/>
      <c r="H9" s="57"/>
      <c r="I9" s="56" t="s">
        <v>13</v>
      </c>
      <c r="J9" s="57"/>
      <c r="K9" s="57"/>
      <c r="L9" s="57"/>
      <c r="M9" s="57"/>
      <c r="N9" s="57"/>
      <c r="O9" s="6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6" t="s">
        <v>17</v>
      </c>
      <c r="AU9" s="57"/>
      <c r="AV9" s="57"/>
      <c r="AW9" s="57"/>
      <c r="AX9" s="57"/>
      <c r="AY9" s="57"/>
      <c r="AZ9" s="57"/>
      <c r="BA9" s="57"/>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51" t="str">
        <f>データ!$N$6</f>
        <v>-</v>
      </c>
      <c r="C10" s="52"/>
      <c r="D10" s="52"/>
      <c r="E10" s="52"/>
      <c r="F10" s="52"/>
      <c r="G10" s="52"/>
      <c r="H10" s="52"/>
      <c r="I10" s="51" t="str">
        <f>データ!$O$6</f>
        <v>-</v>
      </c>
      <c r="J10" s="52"/>
      <c r="K10" s="52"/>
      <c r="L10" s="52"/>
      <c r="M10" s="52"/>
      <c r="N10" s="52"/>
      <c r="O10" s="53"/>
      <c r="P10" s="54">
        <f>データ!$P$6</f>
        <v>99.87</v>
      </c>
      <c r="Q10" s="54"/>
      <c r="R10" s="54"/>
      <c r="S10" s="54"/>
      <c r="T10" s="54"/>
      <c r="U10" s="54"/>
      <c r="V10" s="54"/>
      <c r="W10" s="55">
        <f>データ!$Q$6</f>
        <v>0</v>
      </c>
      <c r="X10" s="55"/>
      <c r="Y10" s="55"/>
      <c r="Z10" s="55"/>
      <c r="AA10" s="55"/>
      <c r="AB10" s="55"/>
      <c r="AC10" s="55"/>
      <c r="AD10" s="2"/>
      <c r="AE10" s="2"/>
      <c r="AF10" s="2"/>
      <c r="AG10" s="2"/>
      <c r="AH10" s="2"/>
      <c r="AI10" s="2"/>
      <c r="AJ10" s="2"/>
      <c r="AK10" s="2"/>
      <c r="AL10" s="55">
        <f>データ!$U$6</f>
        <v>30204</v>
      </c>
      <c r="AM10" s="55"/>
      <c r="AN10" s="55"/>
      <c r="AO10" s="55"/>
      <c r="AP10" s="55"/>
      <c r="AQ10" s="55"/>
      <c r="AR10" s="55"/>
      <c r="AS10" s="55"/>
      <c r="AT10" s="51">
        <f>データ!$V$6</f>
        <v>74.88</v>
      </c>
      <c r="AU10" s="52"/>
      <c r="AV10" s="52"/>
      <c r="AW10" s="52"/>
      <c r="AX10" s="52"/>
      <c r="AY10" s="52"/>
      <c r="AZ10" s="52"/>
      <c r="BA10" s="52"/>
      <c r="BB10" s="54">
        <f>データ!$W$6</f>
        <v>403.37</v>
      </c>
      <c r="BC10" s="54"/>
      <c r="BD10" s="54"/>
      <c r="BE10" s="54"/>
      <c r="BF10" s="54"/>
      <c r="BG10" s="54"/>
      <c r="BH10" s="54"/>
      <c r="BI10" s="54"/>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23</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24</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25</v>
      </c>
      <c r="BM14" s="38"/>
      <c r="BN14" s="38"/>
      <c r="BO14" s="38"/>
      <c r="BP14" s="38"/>
      <c r="BQ14" s="38"/>
      <c r="BR14" s="38"/>
      <c r="BS14" s="38"/>
      <c r="BT14" s="38"/>
      <c r="BU14" s="38"/>
      <c r="BV14" s="38"/>
      <c r="BW14" s="38"/>
      <c r="BX14" s="38"/>
      <c r="BY14" s="38"/>
      <c r="BZ14" s="39"/>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26</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1"/>
      <c r="BM60" s="32"/>
      <c r="BN60" s="32"/>
      <c r="BO60" s="32"/>
      <c r="BP60" s="32"/>
      <c r="BQ60" s="32"/>
      <c r="BR60" s="32"/>
      <c r="BS60" s="32"/>
      <c r="BT60" s="32"/>
      <c r="BU60" s="32"/>
      <c r="BV60" s="32"/>
      <c r="BW60" s="32"/>
      <c r="BX60" s="32"/>
      <c r="BY60" s="32"/>
      <c r="BZ60" s="33"/>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28</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【107.33】</v>
      </c>
      <c r="F85" s="13" t="str">
        <f>データ!AS6</f>
        <v>【8.81】</v>
      </c>
      <c r="G85" s="13" t="str">
        <f>データ!BD6</f>
        <v>【313.43】</v>
      </c>
      <c r="H85" s="13" t="str">
        <f>データ!BO6</f>
        <v>【224.81】</v>
      </c>
      <c r="I85" s="13" t="str">
        <f>データ!BZ6</f>
        <v>【106.47】</v>
      </c>
      <c r="J85" s="13" t="str">
        <f>データ!CK6</f>
        <v>【77.53】</v>
      </c>
      <c r="K85" s="13" t="str">
        <f>データ!CV6</f>
        <v>【61.45】</v>
      </c>
      <c r="L85" s="13" t="str">
        <f>データ!DG6</f>
        <v>【100.29】</v>
      </c>
      <c r="M85" s="13" t="str">
        <f>データ!DR6</f>
        <v>【59.51】</v>
      </c>
      <c r="N85" s="13" t="str">
        <f>データ!EC6</f>
        <v>【32.38】</v>
      </c>
      <c r="O85" s="13" t="str">
        <f>データ!EN6</f>
        <v>【0.40】</v>
      </c>
    </row>
  </sheetData>
  <sheetProtection algorithmName="SHA-512" hashValue="9S+SS+GTrJhWVnHwuTzI3w2WlDj5Yvfj7M1xkn8asE3mC27NtdfJMC6Lrfwx6fAkJvNlVO7McJR/491dSvfWRA==" saltValue="GkgrQyqg3lEwPc+I7fVUu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262064</v>
      </c>
      <c r="D6" s="20">
        <f t="shared" si="3"/>
        <v>46</v>
      </c>
      <c r="E6" s="20">
        <f t="shared" si="3"/>
        <v>1</v>
      </c>
      <c r="F6" s="20">
        <f t="shared" si="3"/>
        <v>0</v>
      </c>
      <c r="G6" s="20">
        <f t="shared" si="3"/>
        <v>2</v>
      </c>
      <c r="H6" s="20" t="str">
        <f t="shared" si="3"/>
        <v>京都府　亀岡市</v>
      </c>
      <c r="I6" s="20" t="str">
        <f t="shared" si="3"/>
        <v>法適用</v>
      </c>
      <c r="J6" s="20" t="str">
        <f t="shared" si="3"/>
        <v>水道事業</v>
      </c>
      <c r="K6" s="20" t="str">
        <f t="shared" si="3"/>
        <v>用水供給事業</v>
      </c>
      <c r="L6" s="20" t="str">
        <f t="shared" si="3"/>
        <v>B</v>
      </c>
      <c r="M6" s="20" t="str">
        <f t="shared" si="3"/>
        <v>非設置</v>
      </c>
      <c r="N6" s="21" t="str">
        <f t="shared" si="3"/>
        <v>-</v>
      </c>
      <c r="O6" s="21" t="str">
        <f t="shared" si="3"/>
        <v>-</v>
      </c>
      <c r="P6" s="21">
        <f t="shared" si="3"/>
        <v>99.87</v>
      </c>
      <c r="Q6" s="21">
        <f t="shared" si="3"/>
        <v>0</v>
      </c>
      <c r="R6" s="21">
        <f t="shared" si="3"/>
        <v>87090</v>
      </c>
      <c r="S6" s="21">
        <f t="shared" si="3"/>
        <v>224.8</v>
      </c>
      <c r="T6" s="21">
        <f t="shared" si="3"/>
        <v>387.41</v>
      </c>
      <c r="U6" s="21">
        <f t="shared" si="3"/>
        <v>30204</v>
      </c>
      <c r="V6" s="21">
        <f t="shared" si="3"/>
        <v>74.88</v>
      </c>
      <c r="W6" s="21">
        <f t="shared" si="3"/>
        <v>403.37</v>
      </c>
      <c r="X6" s="22" t="str">
        <f>IF(X7="",NA(),X7)</f>
        <v>-</v>
      </c>
      <c r="Y6" s="22" t="str">
        <f t="shared" ref="Y6:AG6" si="4">IF(Y7="",NA(),Y7)</f>
        <v>-</v>
      </c>
      <c r="Z6" s="22" t="str">
        <f t="shared" si="4"/>
        <v>-</v>
      </c>
      <c r="AA6" s="22">
        <f t="shared" si="4"/>
        <v>100</v>
      </c>
      <c r="AB6" s="22">
        <f t="shared" si="4"/>
        <v>100</v>
      </c>
      <c r="AC6" s="22" t="str">
        <f t="shared" si="4"/>
        <v>-</v>
      </c>
      <c r="AD6" s="22" t="str">
        <f t="shared" si="4"/>
        <v>-</v>
      </c>
      <c r="AE6" s="22" t="str">
        <f t="shared" si="4"/>
        <v>-</v>
      </c>
      <c r="AF6" s="22">
        <f t="shared" si="4"/>
        <v>112.49</v>
      </c>
      <c r="AG6" s="22">
        <f t="shared" si="4"/>
        <v>107.33</v>
      </c>
      <c r="AH6" s="21" t="str">
        <f>IF(AH7="","",IF(AH7="-","【-】","【"&amp;SUBSTITUTE(TEXT(AH7,"#,##0.00"),"-","△")&amp;"】"))</f>
        <v>【107.33】</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8.77</v>
      </c>
      <c r="AR6" s="22">
        <f t="shared" si="5"/>
        <v>8.81</v>
      </c>
      <c r="AS6" s="21" t="str">
        <f>IF(AS7="","",IF(AS7="-","【-】","【"&amp;SUBSTITUTE(TEXT(AS7,"#,##0.00"),"-","△")&amp;"】"))</f>
        <v>【8.81】</v>
      </c>
      <c r="AT6" s="22" t="str">
        <f>IF(AT7="",NA(),AT7)</f>
        <v>-</v>
      </c>
      <c r="AU6" s="22" t="str">
        <f t="shared" ref="AU6:BC6" si="6">IF(AU7="",NA(),AU7)</f>
        <v>-</v>
      </c>
      <c r="AV6" s="22" t="str">
        <f t="shared" si="6"/>
        <v>-</v>
      </c>
      <c r="AW6" s="22" t="str">
        <f t="shared" si="6"/>
        <v>-</v>
      </c>
      <c r="AX6" s="22" t="str">
        <f t="shared" si="6"/>
        <v>-</v>
      </c>
      <c r="AY6" s="22" t="str">
        <f t="shared" si="6"/>
        <v>-</v>
      </c>
      <c r="AZ6" s="22" t="str">
        <f t="shared" si="6"/>
        <v>-</v>
      </c>
      <c r="BA6" s="22" t="str">
        <f t="shared" si="6"/>
        <v>-</v>
      </c>
      <c r="BB6" s="22">
        <f t="shared" si="6"/>
        <v>309.23</v>
      </c>
      <c r="BC6" s="22">
        <f t="shared" si="6"/>
        <v>313.43</v>
      </c>
      <c r="BD6" s="21" t="str">
        <f>IF(BD7="","",IF(BD7="-","【-】","【"&amp;SUBSTITUTE(TEXT(BD7,"#,##0.00"),"-","△")&amp;"】"))</f>
        <v>【313.43】</v>
      </c>
      <c r="BE6" s="22" t="str">
        <f>IF(BE7="",NA(),BE7)</f>
        <v>-</v>
      </c>
      <c r="BF6" s="22" t="str">
        <f t="shared" ref="BF6:BN6" si="7">IF(BF7="",NA(),BF7)</f>
        <v>-</v>
      </c>
      <c r="BG6" s="22" t="str">
        <f t="shared" si="7"/>
        <v>-</v>
      </c>
      <c r="BH6" s="21">
        <f t="shared" si="7"/>
        <v>0</v>
      </c>
      <c r="BI6" s="21">
        <f t="shared" si="7"/>
        <v>0</v>
      </c>
      <c r="BJ6" s="22" t="str">
        <f t="shared" si="7"/>
        <v>-</v>
      </c>
      <c r="BK6" s="22" t="str">
        <f t="shared" si="7"/>
        <v>-</v>
      </c>
      <c r="BL6" s="22" t="str">
        <f t="shared" si="7"/>
        <v>-</v>
      </c>
      <c r="BM6" s="22">
        <f t="shared" si="7"/>
        <v>240.07</v>
      </c>
      <c r="BN6" s="22">
        <f t="shared" si="7"/>
        <v>224.81</v>
      </c>
      <c r="BO6" s="21" t="str">
        <f>IF(BO7="","",IF(BO7="-","【-】","【"&amp;SUBSTITUTE(TEXT(BO7,"#,##0.00"),"-","△")&amp;"】"))</f>
        <v>【224.81】</v>
      </c>
      <c r="BP6" s="22" t="str">
        <f>IF(BP7="",NA(),BP7)</f>
        <v>-</v>
      </c>
      <c r="BQ6" s="22" t="str">
        <f t="shared" ref="BQ6:BY6" si="8">IF(BQ7="",NA(),BQ7)</f>
        <v>-</v>
      </c>
      <c r="BR6" s="22" t="str">
        <f t="shared" si="8"/>
        <v>-</v>
      </c>
      <c r="BS6" s="22">
        <f t="shared" si="8"/>
        <v>100</v>
      </c>
      <c r="BT6" s="22">
        <f t="shared" si="8"/>
        <v>100</v>
      </c>
      <c r="BU6" s="22" t="str">
        <f t="shared" si="8"/>
        <v>-</v>
      </c>
      <c r="BV6" s="22" t="str">
        <f t="shared" si="8"/>
        <v>-</v>
      </c>
      <c r="BW6" s="22" t="str">
        <f t="shared" si="8"/>
        <v>-</v>
      </c>
      <c r="BX6" s="22">
        <f t="shared" si="8"/>
        <v>112.35</v>
      </c>
      <c r="BY6" s="22">
        <f t="shared" si="8"/>
        <v>106.47</v>
      </c>
      <c r="BZ6" s="21" t="str">
        <f>IF(BZ7="","",IF(BZ7="-","【-】","【"&amp;SUBSTITUTE(TEXT(BZ7,"#,##0.00"),"-","△")&amp;"】"))</f>
        <v>【106.47】</v>
      </c>
      <c r="CA6" s="22" t="str">
        <f>IF(CA7="",NA(),CA7)</f>
        <v>-</v>
      </c>
      <c r="CB6" s="22" t="str">
        <f t="shared" ref="CB6:CJ6" si="9">IF(CB7="",NA(),CB7)</f>
        <v>-</v>
      </c>
      <c r="CC6" s="22" t="str">
        <f t="shared" si="9"/>
        <v>-</v>
      </c>
      <c r="CD6" s="22">
        <f t="shared" si="9"/>
        <v>112.02</v>
      </c>
      <c r="CE6" s="22">
        <f t="shared" si="9"/>
        <v>112</v>
      </c>
      <c r="CF6" s="22" t="str">
        <f t="shared" si="9"/>
        <v>-</v>
      </c>
      <c r="CG6" s="22" t="str">
        <f t="shared" si="9"/>
        <v>-</v>
      </c>
      <c r="CH6" s="22" t="str">
        <f t="shared" si="9"/>
        <v>-</v>
      </c>
      <c r="CI6" s="22">
        <f t="shared" si="9"/>
        <v>73.05</v>
      </c>
      <c r="CJ6" s="22">
        <f t="shared" si="9"/>
        <v>77.53</v>
      </c>
      <c r="CK6" s="21" t="str">
        <f>IF(CK7="","",IF(CK7="-","【-】","【"&amp;SUBSTITUTE(TEXT(CK7,"#,##0.00"),"-","△")&amp;"】"))</f>
        <v>【77.53】</v>
      </c>
      <c r="CL6" s="22" t="str">
        <f>IF(CL7="",NA(),CL7)</f>
        <v>-</v>
      </c>
      <c r="CM6" s="22" t="str">
        <f t="shared" ref="CM6:CU6" si="10">IF(CM7="",NA(),CM7)</f>
        <v>-</v>
      </c>
      <c r="CN6" s="22" t="str">
        <f t="shared" si="10"/>
        <v>-</v>
      </c>
      <c r="CO6" s="22">
        <f t="shared" si="10"/>
        <v>0.13</v>
      </c>
      <c r="CP6" s="22">
        <f t="shared" si="10"/>
        <v>2.52</v>
      </c>
      <c r="CQ6" s="22" t="str">
        <f t="shared" si="10"/>
        <v>-</v>
      </c>
      <c r="CR6" s="22" t="str">
        <f t="shared" si="10"/>
        <v>-</v>
      </c>
      <c r="CS6" s="22" t="str">
        <f t="shared" si="10"/>
        <v>-</v>
      </c>
      <c r="CT6" s="22">
        <f t="shared" si="10"/>
        <v>62.22</v>
      </c>
      <c r="CU6" s="22">
        <f t="shared" si="10"/>
        <v>61.45</v>
      </c>
      <c r="CV6" s="21" t="str">
        <f>IF(CV7="","",IF(CV7="-","【-】","【"&amp;SUBSTITUTE(TEXT(CV7,"#,##0.00"),"-","△")&amp;"】"))</f>
        <v>【61.45】</v>
      </c>
      <c r="CW6" s="22" t="str">
        <f>IF(CW7="",NA(),CW7)</f>
        <v>-</v>
      </c>
      <c r="CX6" s="22" t="str">
        <f t="shared" ref="CX6:DF6" si="11">IF(CX7="",NA(),CX7)</f>
        <v>-</v>
      </c>
      <c r="CY6" s="22" t="str">
        <f t="shared" si="11"/>
        <v>-</v>
      </c>
      <c r="CZ6" s="22">
        <f t="shared" si="11"/>
        <v>96.27</v>
      </c>
      <c r="DA6" s="22">
        <f t="shared" si="11"/>
        <v>99.98</v>
      </c>
      <c r="DB6" s="22" t="str">
        <f t="shared" si="11"/>
        <v>-</v>
      </c>
      <c r="DC6" s="22" t="str">
        <f t="shared" si="11"/>
        <v>-</v>
      </c>
      <c r="DD6" s="22" t="str">
        <f t="shared" si="11"/>
        <v>-</v>
      </c>
      <c r="DE6" s="22">
        <f t="shared" si="11"/>
        <v>100.28</v>
      </c>
      <c r="DF6" s="22">
        <f t="shared" si="11"/>
        <v>100.29</v>
      </c>
      <c r="DG6" s="21" t="str">
        <f>IF(DG7="","",IF(DG7="-","【-】","【"&amp;SUBSTITUTE(TEXT(DG7,"#,##0.00"),"-","△")&amp;"】"))</f>
        <v>【100.29】</v>
      </c>
      <c r="DH6" s="22" t="str">
        <f>IF(DH7="",NA(),DH7)</f>
        <v>-</v>
      </c>
      <c r="DI6" s="22" t="str">
        <f t="shared" ref="DI6:DQ6" si="12">IF(DI7="",NA(),DI7)</f>
        <v>-</v>
      </c>
      <c r="DJ6" s="22" t="str">
        <f t="shared" si="12"/>
        <v>-</v>
      </c>
      <c r="DK6" s="22" t="str">
        <f t="shared" si="12"/>
        <v>-</v>
      </c>
      <c r="DL6" s="22" t="str">
        <f t="shared" si="12"/>
        <v>-</v>
      </c>
      <c r="DM6" s="22" t="str">
        <f t="shared" si="12"/>
        <v>-</v>
      </c>
      <c r="DN6" s="22" t="str">
        <f t="shared" si="12"/>
        <v>-</v>
      </c>
      <c r="DO6" s="22" t="str">
        <f t="shared" si="12"/>
        <v>-</v>
      </c>
      <c r="DP6" s="22">
        <f t="shared" si="12"/>
        <v>58.52</v>
      </c>
      <c r="DQ6" s="22">
        <f t="shared" si="12"/>
        <v>59.51</v>
      </c>
      <c r="DR6" s="21" t="str">
        <f>IF(DR7="","",IF(DR7="-","【-】","【"&amp;SUBSTITUTE(TEXT(DR7,"#,##0.00"),"-","△")&amp;"】"))</f>
        <v>【59.51】</v>
      </c>
      <c r="DS6" s="22" t="str">
        <f>IF(DS7="",NA(),DS7)</f>
        <v>-</v>
      </c>
      <c r="DT6" s="22" t="str">
        <f t="shared" ref="DT6:EB6" si="13">IF(DT7="",NA(),DT7)</f>
        <v>-</v>
      </c>
      <c r="DU6" s="22" t="str">
        <f t="shared" si="13"/>
        <v>-</v>
      </c>
      <c r="DV6" s="22" t="str">
        <f t="shared" si="13"/>
        <v>-</v>
      </c>
      <c r="DW6" s="22" t="str">
        <f t="shared" si="13"/>
        <v>-</v>
      </c>
      <c r="DX6" s="22" t="str">
        <f t="shared" si="13"/>
        <v>-</v>
      </c>
      <c r="DY6" s="22" t="str">
        <f t="shared" si="13"/>
        <v>-</v>
      </c>
      <c r="DZ6" s="22" t="str">
        <f t="shared" si="13"/>
        <v>-</v>
      </c>
      <c r="EA6" s="22">
        <f t="shared" si="13"/>
        <v>31.74</v>
      </c>
      <c r="EB6" s="22">
        <f t="shared" si="13"/>
        <v>32.380000000000003</v>
      </c>
      <c r="EC6" s="21" t="str">
        <f>IF(EC7="","",IF(EC7="-","【-】","【"&amp;SUBSTITUTE(TEXT(EC7,"#,##0.00"),"-","△")&amp;"】"))</f>
        <v>【32.38】</v>
      </c>
      <c r="ED6" s="22" t="str">
        <f>IF(ED7="",NA(),ED7)</f>
        <v>-</v>
      </c>
      <c r="EE6" s="22" t="str">
        <f t="shared" ref="EE6:EM6" si="14">IF(EE7="",NA(),EE7)</f>
        <v>-</v>
      </c>
      <c r="EF6" s="22" t="str">
        <f t="shared" si="14"/>
        <v>-</v>
      </c>
      <c r="EG6" s="22" t="str">
        <f t="shared" si="14"/>
        <v>-</v>
      </c>
      <c r="EH6" s="22" t="str">
        <f t="shared" si="14"/>
        <v>-</v>
      </c>
      <c r="EI6" s="22" t="str">
        <f t="shared" si="14"/>
        <v>-</v>
      </c>
      <c r="EJ6" s="22" t="str">
        <f t="shared" si="14"/>
        <v>-</v>
      </c>
      <c r="EK6" s="22" t="str">
        <f t="shared" si="14"/>
        <v>-</v>
      </c>
      <c r="EL6" s="22">
        <f t="shared" si="14"/>
        <v>0.28000000000000003</v>
      </c>
      <c r="EM6" s="22">
        <f t="shared" si="14"/>
        <v>0.4</v>
      </c>
      <c r="EN6" s="21" t="str">
        <f>IF(EN7="","",IF(EN7="-","【-】","【"&amp;SUBSTITUTE(TEXT(EN7,"#,##0.00"),"-","△")&amp;"】"))</f>
        <v>【0.40】</v>
      </c>
    </row>
    <row r="7" spans="1:144" s="23" customFormat="1" x14ac:dyDescent="0.15">
      <c r="A7" s="15"/>
      <c r="B7" s="24">
        <v>2022</v>
      </c>
      <c r="C7" s="24">
        <v>262064</v>
      </c>
      <c r="D7" s="24">
        <v>46</v>
      </c>
      <c r="E7" s="24">
        <v>1</v>
      </c>
      <c r="F7" s="24">
        <v>0</v>
      </c>
      <c r="G7" s="24">
        <v>2</v>
      </c>
      <c r="H7" s="24" t="s">
        <v>93</v>
      </c>
      <c r="I7" s="24" t="s">
        <v>94</v>
      </c>
      <c r="J7" s="24" t="s">
        <v>95</v>
      </c>
      <c r="K7" s="24" t="s">
        <v>96</v>
      </c>
      <c r="L7" s="24" t="s">
        <v>97</v>
      </c>
      <c r="M7" s="24" t="s">
        <v>98</v>
      </c>
      <c r="N7" s="25" t="s">
        <v>99</v>
      </c>
      <c r="O7" s="25" t="s">
        <v>99</v>
      </c>
      <c r="P7" s="25">
        <v>99.87</v>
      </c>
      <c r="Q7" s="25">
        <v>0</v>
      </c>
      <c r="R7" s="25">
        <v>87090</v>
      </c>
      <c r="S7" s="25">
        <v>224.8</v>
      </c>
      <c r="T7" s="25">
        <v>387.41</v>
      </c>
      <c r="U7" s="25">
        <v>30204</v>
      </c>
      <c r="V7" s="25">
        <v>74.88</v>
      </c>
      <c r="W7" s="25">
        <v>403.37</v>
      </c>
      <c r="X7" s="25" t="s">
        <v>99</v>
      </c>
      <c r="Y7" s="25" t="s">
        <v>99</v>
      </c>
      <c r="Z7" s="25" t="s">
        <v>99</v>
      </c>
      <c r="AA7" s="25">
        <v>100</v>
      </c>
      <c r="AB7" s="25">
        <v>100</v>
      </c>
      <c r="AC7" s="25" t="s">
        <v>99</v>
      </c>
      <c r="AD7" s="25" t="s">
        <v>99</v>
      </c>
      <c r="AE7" s="25" t="s">
        <v>99</v>
      </c>
      <c r="AF7" s="25">
        <v>112.49</v>
      </c>
      <c r="AG7" s="25">
        <v>107.33</v>
      </c>
      <c r="AH7" s="25">
        <v>107.33</v>
      </c>
      <c r="AI7" s="25" t="s">
        <v>99</v>
      </c>
      <c r="AJ7" s="25" t="s">
        <v>99</v>
      </c>
      <c r="AK7" s="25" t="s">
        <v>99</v>
      </c>
      <c r="AL7" s="25">
        <v>0</v>
      </c>
      <c r="AM7" s="25">
        <v>0</v>
      </c>
      <c r="AN7" s="25" t="s">
        <v>99</v>
      </c>
      <c r="AO7" s="25" t="s">
        <v>99</v>
      </c>
      <c r="AP7" s="25" t="s">
        <v>99</v>
      </c>
      <c r="AQ7" s="25">
        <v>8.77</v>
      </c>
      <c r="AR7" s="25">
        <v>8.81</v>
      </c>
      <c r="AS7" s="25">
        <v>8.81</v>
      </c>
      <c r="AT7" s="25" t="s">
        <v>99</v>
      </c>
      <c r="AU7" s="25" t="s">
        <v>99</v>
      </c>
      <c r="AV7" s="25" t="s">
        <v>99</v>
      </c>
      <c r="AW7" s="25" t="s">
        <v>99</v>
      </c>
      <c r="AX7" s="25" t="s">
        <v>99</v>
      </c>
      <c r="AY7" s="25" t="s">
        <v>99</v>
      </c>
      <c r="AZ7" s="25" t="s">
        <v>99</v>
      </c>
      <c r="BA7" s="25" t="s">
        <v>99</v>
      </c>
      <c r="BB7" s="25">
        <v>309.23</v>
      </c>
      <c r="BC7" s="25">
        <v>313.43</v>
      </c>
      <c r="BD7" s="25">
        <v>313.43</v>
      </c>
      <c r="BE7" s="25" t="s">
        <v>99</v>
      </c>
      <c r="BF7" s="25" t="s">
        <v>99</v>
      </c>
      <c r="BG7" s="25" t="s">
        <v>99</v>
      </c>
      <c r="BH7" s="25">
        <v>0</v>
      </c>
      <c r="BI7" s="25">
        <v>0</v>
      </c>
      <c r="BJ7" s="25" t="s">
        <v>99</v>
      </c>
      <c r="BK7" s="25" t="s">
        <v>99</v>
      </c>
      <c r="BL7" s="25" t="s">
        <v>99</v>
      </c>
      <c r="BM7" s="25">
        <v>240.07</v>
      </c>
      <c r="BN7" s="25">
        <v>224.81</v>
      </c>
      <c r="BO7" s="25">
        <v>224.81</v>
      </c>
      <c r="BP7" s="25" t="s">
        <v>99</v>
      </c>
      <c r="BQ7" s="25" t="s">
        <v>99</v>
      </c>
      <c r="BR7" s="25" t="s">
        <v>99</v>
      </c>
      <c r="BS7" s="25">
        <v>100</v>
      </c>
      <c r="BT7" s="25">
        <v>100</v>
      </c>
      <c r="BU7" s="25" t="s">
        <v>99</v>
      </c>
      <c r="BV7" s="25" t="s">
        <v>99</v>
      </c>
      <c r="BW7" s="25" t="s">
        <v>99</v>
      </c>
      <c r="BX7" s="25">
        <v>112.35</v>
      </c>
      <c r="BY7" s="25">
        <v>106.47</v>
      </c>
      <c r="BZ7" s="25">
        <v>106.47</v>
      </c>
      <c r="CA7" s="25" t="s">
        <v>99</v>
      </c>
      <c r="CB7" s="25" t="s">
        <v>99</v>
      </c>
      <c r="CC7" s="25" t="s">
        <v>99</v>
      </c>
      <c r="CD7" s="25">
        <v>112.02</v>
      </c>
      <c r="CE7" s="25">
        <v>112</v>
      </c>
      <c r="CF7" s="25" t="s">
        <v>99</v>
      </c>
      <c r="CG7" s="25" t="s">
        <v>99</v>
      </c>
      <c r="CH7" s="25" t="s">
        <v>99</v>
      </c>
      <c r="CI7" s="25">
        <v>73.05</v>
      </c>
      <c r="CJ7" s="25">
        <v>77.53</v>
      </c>
      <c r="CK7" s="25">
        <v>77.53</v>
      </c>
      <c r="CL7" s="25" t="s">
        <v>99</v>
      </c>
      <c r="CM7" s="25" t="s">
        <v>99</v>
      </c>
      <c r="CN7" s="25" t="s">
        <v>99</v>
      </c>
      <c r="CO7" s="25">
        <v>0.13</v>
      </c>
      <c r="CP7" s="25">
        <v>2.52</v>
      </c>
      <c r="CQ7" s="25" t="s">
        <v>99</v>
      </c>
      <c r="CR7" s="25" t="s">
        <v>99</v>
      </c>
      <c r="CS7" s="25" t="s">
        <v>99</v>
      </c>
      <c r="CT7" s="25">
        <v>62.22</v>
      </c>
      <c r="CU7" s="25">
        <v>61.45</v>
      </c>
      <c r="CV7" s="25">
        <v>61.45</v>
      </c>
      <c r="CW7" s="25" t="s">
        <v>99</v>
      </c>
      <c r="CX7" s="25" t="s">
        <v>99</v>
      </c>
      <c r="CY7" s="25" t="s">
        <v>99</v>
      </c>
      <c r="CZ7" s="25">
        <v>96.27</v>
      </c>
      <c r="DA7" s="25">
        <v>99.98</v>
      </c>
      <c r="DB7" s="25" t="s">
        <v>99</v>
      </c>
      <c r="DC7" s="25" t="s">
        <v>99</v>
      </c>
      <c r="DD7" s="25" t="s">
        <v>99</v>
      </c>
      <c r="DE7" s="25">
        <v>100.28</v>
      </c>
      <c r="DF7" s="25">
        <v>100.29</v>
      </c>
      <c r="DG7" s="25">
        <v>100.29</v>
      </c>
      <c r="DH7" s="25" t="s">
        <v>99</v>
      </c>
      <c r="DI7" s="25" t="s">
        <v>99</v>
      </c>
      <c r="DJ7" s="25" t="s">
        <v>99</v>
      </c>
      <c r="DK7" s="25" t="s">
        <v>99</v>
      </c>
      <c r="DL7" s="25" t="s">
        <v>99</v>
      </c>
      <c r="DM7" s="25" t="s">
        <v>99</v>
      </c>
      <c r="DN7" s="25" t="s">
        <v>99</v>
      </c>
      <c r="DO7" s="25" t="s">
        <v>99</v>
      </c>
      <c r="DP7" s="25">
        <v>58.52</v>
      </c>
      <c r="DQ7" s="25">
        <v>59.51</v>
      </c>
      <c r="DR7" s="25">
        <v>59.51</v>
      </c>
      <c r="DS7" s="25" t="s">
        <v>99</v>
      </c>
      <c r="DT7" s="25" t="s">
        <v>99</v>
      </c>
      <c r="DU7" s="25" t="s">
        <v>99</v>
      </c>
      <c r="DV7" s="25" t="s">
        <v>99</v>
      </c>
      <c r="DW7" s="25" t="s">
        <v>99</v>
      </c>
      <c r="DX7" s="25" t="s">
        <v>99</v>
      </c>
      <c r="DY7" s="25" t="s">
        <v>99</v>
      </c>
      <c r="DZ7" s="25" t="s">
        <v>99</v>
      </c>
      <c r="EA7" s="25">
        <v>31.74</v>
      </c>
      <c r="EB7" s="25">
        <v>32.380000000000003</v>
      </c>
      <c r="EC7" s="25">
        <v>32.380000000000003</v>
      </c>
      <c r="ED7" s="25" t="s">
        <v>99</v>
      </c>
      <c r="EE7" s="25" t="s">
        <v>99</v>
      </c>
      <c r="EF7" s="25" t="s">
        <v>99</v>
      </c>
      <c r="EG7" s="25" t="s">
        <v>99</v>
      </c>
      <c r="EH7" s="25" t="s">
        <v>99</v>
      </c>
      <c r="EI7" s="25" t="s">
        <v>99</v>
      </c>
      <c r="EJ7" s="25" t="s">
        <v>99</v>
      </c>
      <c r="EK7" s="25" t="s">
        <v>99</v>
      </c>
      <c r="EL7" s="25">
        <v>0.28000000000000003</v>
      </c>
      <c r="EM7" s="25">
        <v>0.4</v>
      </c>
      <c r="EN7" s="25">
        <v>0.4</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亀岡市役所</cp:lastModifiedBy>
  <cp:lastPrinted>2024-01-30T05:27:18Z</cp:lastPrinted>
  <dcterms:modified xsi:type="dcterms:W3CDTF">2024-01-30T05:32:58Z</dcterms:modified>
</cp:coreProperties>
</file>