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D 下水道経営係（旧経営係）\42公営企業に係る「経営比較分析表」\令和４年度　　公営企業に係る「経営比較分析表」（Ｒ３決算）\02 回答\"/>
    </mc:Choice>
  </mc:AlternateContent>
  <xr:revisionPtr revIDLastSave="0" documentId="13_ncr:1_{46352553-572F-4D76-9DD8-E29863C2A23B}" xr6:coauthVersionLast="36" xr6:coauthVersionMax="36" xr10:uidLastSave="{00000000-0000-0000-0000-000000000000}"/>
  <workbookProtection workbookAlgorithmName="SHA-512" workbookHashValue="FyxnU5My8dCJbw7nRCd/QtzYdxOB3aMXpLItUrkYCr8p4MZdvc+xvTli05AHTs/Dn6FIeVWoLWtEe08jbOdjdQ==" workbookSaltValue="PN3e5cGOHdh05qtgTq1lWw=="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BB10" i="4"/>
  <c r="AT10" i="4"/>
  <c r="AL10" i="4"/>
  <c r="W10" i="4"/>
  <c r="BB8" i="4"/>
  <c r="AT8" i="4"/>
  <c r="AL8" i="4"/>
  <c r="P8" i="4"/>
  <c r="I8" i="4"/>
  <c r="B8" i="4"/>
  <c r="B6" i="4"/>
</calcChain>
</file>

<file path=xl/sharedStrings.xml><?xml version="1.0" encoding="utf-8"?>
<sst xmlns="http://schemas.openxmlformats.org/spreadsheetml/2006/main" count="321" uniqueCount="113">
  <si>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</si>
  <si>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</si>
  <si>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</si>
  <si>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</si>
  <si>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</si>
  <si>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</si>
  <si>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</si>
  <si>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</si>
  <si>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</si>
  <si>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</si>
  <si>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</si>
  <si>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</si>
  <si>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</si>
  <si>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</si>
  <si>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</si>
  <si>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</si>
  <si>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</si>
  <si>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</si>
  <si>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</si>
  <si>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</si>
  <si>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</si>
  <si>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</si>
  <si>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</si>
  <si>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</si>
  <si>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</si>
  <si>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</si>
  <si>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</si>
  <si>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</si>
  <si>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</si>
  <si>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</si>
  <si>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</si>
  <si>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</si>
  <si>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</si>
  <si>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</si>
  <si>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</si>
  <si>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</si>
  <si>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</si>
  <si>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</si>
  <si>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</si>
  <si>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</si>
  <si>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</si>
  <si>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</si>
  <si>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</si>
  <si>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</si>
  <si>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</si>
  <si>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</si>
  <si>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</si>
  <si>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</si>
  <si>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</si>
  <si>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</si>
  <si>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</si>
  <si>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</si>
  <si>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</si>
  <si>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</si>
  <si>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</si>
  <si>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</si>
  <si>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</si>
  <si>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</si>
  <si>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</si>
  <si>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</si>
  <si>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</si>
  <si>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</si>
  <si>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</si>
  <si>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</si>
  <si>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</si>
  <si>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</si>
  <si>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</si>
  <si>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</si>
  <si>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</si>
  <si>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</si>
  <si>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</si>
  <si>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</si>
  <si>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</si>
  <si>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</si>
  <si>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</si>
  <si>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</si>
  <si>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</si>
  <si>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</si>
  <si>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</si>
  <si>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</si>
  <si>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</si>
  <si>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</si>
  <si>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</si>
  <si>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</si>
  <si>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</si>
  <si>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</si>
  <si>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</si>
  <si>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</si>
  <si>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</si>
  <si>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</si>
  <si>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</si>
  <si>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</si>
  <si>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</si>
  <si>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</si>
  <si>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</si>
  <si>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</si>
  <si>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</si>
  <si>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</si>
  <si>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</si>
  <si>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</si>
  <si>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</si>
  <si>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</si>
  <si>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</si>
  <si>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</si>
  <si>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</si>
  <si>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</si>
  <si>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</si>
  <si>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</si>
  <si>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</si>
  <si>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</si>
  <si>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〇用水供給事業については、令和４年２月に供給を開始したため、令和３年度決算のみの分析となります。
〇用水供給事業は既存の末端給水事業の施設を用いており、両事業を一体で経理していますが、決算の便宜上、用水供給事業の収益の全額を末端給水事業への負担金としています。
①経常収支比率
　収益＝費用のため、100%となります。
②累積欠損金比率
　累積欠損金は発生していません。
③流動比率
　流動資産及び流動負債はありません。
④企業債残高対給水収益比率
　企業債残高はありません。
⑤料金回収率
　供給単価＝給水原価のため、100%となります。
⑥給水原価
　亀岡市水道用水供給事業給水条例第３条に基づき定めた単価になります。
⑦施設利用率
　水道事業全体の配水能力に対する用水供給量の割合となるため、極めて低い数値となります。
⑧有収率
　事業開始時の作業分として、配水量が若干有収水量を上回るため、100%をやや下回ります。</t>
    <rPh sb="1" eb="3">
      <t>ヨウスイ</t>
    </rPh>
    <rPh sb="3" eb="5">
      <t>キョウキュウ</t>
    </rPh>
    <rPh sb="5" eb="7">
      <t>ジギョウ</t>
    </rPh>
    <rPh sb="13" eb="15">
      <t>レイワ</t>
    </rPh>
    <rPh sb="16" eb="17">
      <t>ネン</t>
    </rPh>
    <rPh sb="18" eb="19">
      <t>ガツ</t>
    </rPh>
    <rPh sb="20" eb="22">
      <t>キョウキュウ</t>
    </rPh>
    <rPh sb="23" eb="25">
      <t>カイシ</t>
    </rPh>
    <rPh sb="30" eb="32">
      <t>レイワ</t>
    </rPh>
    <rPh sb="33" eb="35">
      <t>ネンド</t>
    </rPh>
    <rPh sb="35" eb="37">
      <t>ケッサン</t>
    </rPh>
    <rPh sb="40" eb="42">
      <t>ブンセキ</t>
    </rPh>
    <rPh sb="50" eb="52">
      <t>ヨウスイ</t>
    </rPh>
    <rPh sb="52" eb="54">
      <t>キョウキュウ</t>
    </rPh>
    <rPh sb="54" eb="56">
      <t>ジギョウ</t>
    </rPh>
    <rPh sb="57" eb="59">
      <t>キゾン</t>
    </rPh>
    <rPh sb="60" eb="62">
      <t>マッタン</t>
    </rPh>
    <rPh sb="62" eb="64">
      <t>キュウスイ</t>
    </rPh>
    <rPh sb="64" eb="66">
      <t>ジギョウ</t>
    </rPh>
    <rPh sb="67" eb="69">
      <t>シセツ</t>
    </rPh>
    <rPh sb="70" eb="71">
      <t>モチ</t>
    </rPh>
    <rPh sb="76" eb="77">
      <t>リョウ</t>
    </rPh>
    <rPh sb="77" eb="79">
      <t>ジギョウ</t>
    </rPh>
    <rPh sb="80" eb="82">
      <t>イッタイ</t>
    </rPh>
    <rPh sb="83" eb="85">
      <t>ケイリ</t>
    </rPh>
    <rPh sb="92" eb="94">
      <t>ケッサン</t>
    </rPh>
    <rPh sb="95" eb="97">
      <t>ベンギ</t>
    </rPh>
    <rPh sb="97" eb="98">
      <t>ジョウ</t>
    </rPh>
    <rPh sb="99" eb="101">
      <t>ヨウスイ</t>
    </rPh>
    <rPh sb="101" eb="103">
      <t>キョウキュウ</t>
    </rPh>
    <rPh sb="103" eb="105">
      <t>ジギョウ</t>
    </rPh>
    <rPh sb="106" eb="108">
      <t>シュウエキ</t>
    </rPh>
    <rPh sb="109" eb="111">
      <t>ゼンガク</t>
    </rPh>
    <rPh sb="112" eb="114">
      <t>マッタン</t>
    </rPh>
    <rPh sb="114" eb="116">
      <t>キュウスイ</t>
    </rPh>
    <rPh sb="116" eb="118">
      <t>ジギョウ</t>
    </rPh>
    <rPh sb="120" eb="123">
      <t>フタンキン</t>
    </rPh>
    <rPh sb="141" eb="143">
      <t>シュウエキ</t>
    </rPh>
    <rPh sb="144" eb="146">
      <t>ヒヨウ</t>
    </rPh>
    <rPh sb="194" eb="196">
      <t>リュウドウ</t>
    </rPh>
    <rPh sb="196" eb="198">
      <t>シサン</t>
    </rPh>
    <rPh sb="198" eb="199">
      <t>オヨ</t>
    </rPh>
    <rPh sb="200" eb="202">
      <t>リュウドウ</t>
    </rPh>
    <rPh sb="202" eb="204">
      <t>フサイ</t>
    </rPh>
    <rPh sb="227" eb="229">
      <t>キギョウ</t>
    </rPh>
    <rPh sb="229" eb="230">
      <t>サイ</t>
    </rPh>
    <rPh sb="230" eb="232">
      <t>ザンダカ</t>
    </rPh>
    <rPh sb="248" eb="250">
      <t>キョウキュウ</t>
    </rPh>
    <rPh sb="250" eb="252">
      <t>タンカ</t>
    </rPh>
    <rPh sb="253" eb="255">
      <t>キュウスイ</t>
    </rPh>
    <rPh sb="255" eb="257">
      <t>ゲンカ</t>
    </rPh>
    <rPh sb="279" eb="282">
      <t>カメオカシ</t>
    </rPh>
    <rPh sb="282" eb="284">
      <t>スイドウ</t>
    </rPh>
    <rPh sb="284" eb="286">
      <t>ヨウスイ</t>
    </rPh>
    <rPh sb="286" eb="288">
      <t>キョウキュウ</t>
    </rPh>
    <rPh sb="288" eb="290">
      <t>ジギョウ</t>
    </rPh>
    <rPh sb="290" eb="292">
      <t>キュウスイ</t>
    </rPh>
    <rPh sb="292" eb="294">
      <t>ジョウレイ</t>
    </rPh>
    <rPh sb="294" eb="295">
      <t>ダイ</t>
    </rPh>
    <rPh sb="296" eb="297">
      <t>ジョウ</t>
    </rPh>
    <rPh sb="298" eb="299">
      <t>モト</t>
    </rPh>
    <rPh sb="301" eb="302">
      <t>サダ</t>
    </rPh>
    <rPh sb="304" eb="306">
      <t>タンカ</t>
    </rPh>
    <rPh sb="321" eb="323">
      <t>スイドウ</t>
    </rPh>
    <rPh sb="323" eb="325">
      <t>ジギョウ</t>
    </rPh>
    <rPh sb="325" eb="327">
      <t>ゼンタイ</t>
    </rPh>
    <rPh sb="328" eb="330">
      <t>ハイスイ</t>
    </rPh>
    <rPh sb="330" eb="332">
      <t>ノウリョク</t>
    </rPh>
    <rPh sb="333" eb="334">
      <t>タイ</t>
    </rPh>
    <rPh sb="336" eb="338">
      <t>ヨウスイ</t>
    </rPh>
    <rPh sb="338" eb="340">
      <t>キョウキュウ</t>
    </rPh>
    <rPh sb="340" eb="341">
      <t>リョウ</t>
    </rPh>
    <rPh sb="342" eb="344">
      <t>ワリアイ</t>
    </rPh>
    <rPh sb="350" eb="351">
      <t>キワ</t>
    </rPh>
    <rPh sb="353" eb="354">
      <t>ヒク</t>
    </rPh>
    <rPh sb="355" eb="357">
      <t>スウチ</t>
    </rPh>
    <rPh sb="370" eb="372">
      <t>ジギョウ</t>
    </rPh>
    <rPh sb="372" eb="374">
      <t>カイシ</t>
    </rPh>
    <rPh sb="374" eb="375">
      <t>ジ</t>
    </rPh>
    <rPh sb="376" eb="378">
      <t>サギョウ</t>
    </rPh>
    <rPh sb="378" eb="379">
      <t>ブン</t>
    </rPh>
    <rPh sb="383" eb="385">
      <t>ハイスイ</t>
    </rPh>
    <rPh sb="385" eb="386">
      <t>リョウ</t>
    </rPh>
    <rPh sb="387" eb="389">
      <t>ジャッカン</t>
    </rPh>
    <rPh sb="389" eb="391">
      <t>ユウシュウ</t>
    </rPh>
    <rPh sb="391" eb="393">
      <t>スイリョウ</t>
    </rPh>
    <rPh sb="394" eb="396">
      <t>ウワマワ</t>
    </rPh>
    <rPh sb="407" eb="409">
      <t>シタマワ</t>
    </rPh>
    <phoneticPr fontId="4"/>
  </si>
  <si>
    <t>　用水供給事業は既存の末端給水事業の施設を用いており、用水供給事業として各指標は該当ありません。</t>
    <rPh sb="27" eb="29">
      <t>ヨウスイ</t>
    </rPh>
    <rPh sb="29" eb="31">
      <t>キョウキュウ</t>
    </rPh>
    <rPh sb="31" eb="33">
      <t>ジギョウ</t>
    </rPh>
    <rPh sb="36" eb="39">
      <t>カクシヒョウ</t>
    </rPh>
    <rPh sb="40" eb="42">
      <t>ガイトウ</t>
    </rPh>
    <phoneticPr fontId="4"/>
  </si>
  <si>
    <t>　用水供給事業は既存の末端給水事業の施設を用いており、両事業を一体で経理しているため、経営比較分析は部分的となります。安定的な給水収益を確保することで、末端給水事業への貢献度を高め、持続可能な経営基盤の一助になるよう取り組んでいくこととします。</t>
    <rPh sb="43" eb="45">
      <t>ケイエイ</t>
    </rPh>
    <rPh sb="45" eb="47">
      <t>ヒカク</t>
    </rPh>
    <rPh sb="47" eb="49">
      <t>ブンセキ</t>
    </rPh>
    <rPh sb="50" eb="53">
      <t>ブブンテキ</t>
    </rPh>
    <rPh sb="59" eb="62">
      <t>アンテイテキ</t>
    </rPh>
    <rPh sb="63" eb="65">
      <t>キュウスイ</t>
    </rPh>
    <rPh sb="65" eb="67">
      <t>シュウエキ</t>
    </rPh>
    <rPh sb="68" eb="70">
      <t>カクホ</t>
    </rPh>
    <rPh sb="76" eb="78">
      <t>マッタン</t>
    </rPh>
    <rPh sb="78" eb="80">
      <t>キュウスイ</t>
    </rPh>
    <rPh sb="80" eb="82">
      <t>ジギョウ</t>
    </rPh>
    <rPh sb="84" eb="87">
      <t>コウケンド</t>
    </rPh>
    <rPh sb="88" eb="89">
      <t>タカ</t>
    </rPh>
    <rPh sb="91" eb="93">
      <t>ジゾク</t>
    </rPh>
    <rPh sb="93" eb="95">
      <t>カノウ</t>
    </rPh>
    <rPh sb="96" eb="98">
      <t>ケイエイ</t>
    </rPh>
    <rPh sb="98" eb="100">
      <t>キバン</t>
    </rPh>
    <rPh sb="101" eb="103">
      <t>イチジョ</t>
    </rPh>
    <rPh sb="108" eb="109">
      <t>ト</t>
    </rPh>
    <rPh sb="110" eb="111">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</si>
</sst>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F2-4B26-AB14-A8D31FEAA17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0.28000000000000003</c:v>
                </c:pt>
              </c:numCache>
            </c:numRef>
          </c:val>
          <c:smooth val="0"/>
          <c:extLst>
            <c:ext xmlns:c16="http://schemas.microsoft.com/office/drawing/2014/chart" uri="{C3380CC4-5D6E-409C-BE32-E72D297353CC}">
              <c16:uniqueId val="{00000001-59F2-4B26-AB14-A8D31FEAA17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0</c:v>
                </c:pt>
                <c:pt idx="4">
                  <c:v>0.13</c:v>
                </c:pt>
              </c:numCache>
            </c:numRef>
          </c:val>
          <c:extLst>
            <c:ext xmlns:c16="http://schemas.microsoft.com/office/drawing/2014/chart" uri="{C3380CC4-5D6E-409C-BE32-E72D297353CC}">
              <c16:uniqueId val="{00000000-B5B8-4088-AE3A-F7A043922B5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62.22</c:v>
                </c:pt>
              </c:numCache>
            </c:numRef>
          </c:val>
          <c:smooth val="0"/>
          <c:extLst>
            <c:ext xmlns:c16="http://schemas.microsoft.com/office/drawing/2014/chart" uri="{C3380CC4-5D6E-409C-BE32-E72D297353CC}">
              <c16:uniqueId val="{00000001-B5B8-4088-AE3A-F7A043922B5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0</c:v>
                </c:pt>
                <c:pt idx="4">
                  <c:v>96.27</c:v>
                </c:pt>
              </c:numCache>
            </c:numRef>
          </c:val>
          <c:extLst>
            <c:ext xmlns:c16="http://schemas.microsoft.com/office/drawing/2014/chart" uri="{C3380CC4-5D6E-409C-BE32-E72D297353CC}">
              <c16:uniqueId val="{00000000-3C43-4BC1-8493-C4ED2E0B5E7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100.28</c:v>
                </c:pt>
              </c:numCache>
            </c:numRef>
          </c:val>
          <c:smooth val="0"/>
          <c:extLst>
            <c:ext xmlns:c16="http://schemas.microsoft.com/office/drawing/2014/chart" uri="{C3380CC4-5D6E-409C-BE32-E72D297353CC}">
              <c16:uniqueId val="{00000001-3C43-4BC1-8493-C4ED2E0B5E7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9D6E-46D4-952A-B735279B998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112.49</c:v>
                </c:pt>
              </c:numCache>
            </c:numRef>
          </c:val>
          <c:smooth val="0"/>
          <c:extLst>
            <c:ext xmlns:c16="http://schemas.microsoft.com/office/drawing/2014/chart" uri="{C3380CC4-5D6E-409C-BE32-E72D297353CC}">
              <c16:uniqueId val="{00000001-9D6E-46D4-952A-B735279B998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45-4DAA-AC2A-99678E52F87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58.52</c:v>
                </c:pt>
              </c:numCache>
            </c:numRef>
          </c:val>
          <c:smooth val="0"/>
          <c:extLst>
            <c:ext xmlns:c16="http://schemas.microsoft.com/office/drawing/2014/chart" uri="{C3380CC4-5D6E-409C-BE32-E72D297353CC}">
              <c16:uniqueId val="{00000001-1145-4DAA-AC2A-99678E52F87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1B-4C92-B7D1-C60935CB446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31.74</c:v>
                </c:pt>
              </c:numCache>
            </c:numRef>
          </c:val>
          <c:smooth val="0"/>
          <c:extLst>
            <c:ext xmlns:c16="http://schemas.microsoft.com/office/drawing/2014/chart" uri="{C3380CC4-5D6E-409C-BE32-E72D297353CC}">
              <c16:uniqueId val="{00000001-231B-4C92-B7D1-C60935CB446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48D-48AF-976A-FE292574843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8.77</c:v>
                </c:pt>
              </c:numCache>
            </c:numRef>
          </c:val>
          <c:smooth val="0"/>
          <c:extLst>
            <c:ext xmlns:c16="http://schemas.microsoft.com/office/drawing/2014/chart" uri="{C3380CC4-5D6E-409C-BE32-E72D297353CC}">
              <c16:uniqueId val="{00000001-648D-48AF-976A-FE292574843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E5-462B-9CB0-A5FC8E528F1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309.23</c:v>
                </c:pt>
              </c:numCache>
            </c:numRef>
          </c:val>
          <c:smooth val="0"/>
          <c:extLst>
            <c:ext xmlns:c16="http://schemas.microsoft.com/office/drawing/2014/chart" uri="{C3380CC4-5D6E-409C-BE32-E72D297353CC}">
              <c16:uniqueId val="{00000001-C4E5-462B-9CB0-A5FC8E528F1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3AE-4027-884D-6DC2E6DEF46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240.07</c:v>
                </c:pt>
              </c:numCache>
            </c:numRef>
          </c:val>
          <c:smooth val="0"/>
          <c:extLst>
            <c:ext xmlns:c16="http://schemas.microsoft.com/office/drawing/2014/chart" uri="{C3380CC4-5D6E-409C-BE32-E72D297353CC}">
              <c16:uniqueId val="{00000001-E3AE-4027-884D-6DC2E6DEF46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1FAE-4BE1-89CB-37A6319BF06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112.35</c:v>
                </c:pt>
              </c:numCache>
            </c:numRef>
          </c:val>
          <c:smooth val="0"/>
          <c:extLst>
            <c:ext xmlns:c16="http://schemas.microsoft.com/office/drawing/2014/chart" uri="{C3380CC4-5D6E-409C-BE32-E72D297353CC}">
              <c16:uniqueId val="{00000001-1FAE-4BE1-89CB-37A6319BF06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0</c:v>
                </c:pt>
                <c:pt idx="4">
                  <c:v>112.02</c:v>
                </c:pt>
              </c:numCache>
            </c:numRef>
          </c:val>
          <c:extLst>
            <c:ext xmlns:c16="http://schemas.microsoft.com/office/drawing/2014/chart" uri="{C3380CC4-5D6E-409C-BE32-E72D297353CC}">
              <c16:uniqueId val="{00000000-9AF4-4EAE-A4C2-C4EE64346D7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73.05</c:v>
                </c:pt>
              </c:numCache>
            </c:numRef>
          </c:val>
          <c:smooth val="0"/>
          <c:extLst>
            <c:ext xmlns:c16="http://schemas.microsoft.com/office/drawing/2014/chart" uri="{C3380CC4-5D6E-409C-BE32-E72D297353CC}">
              <c16:uniqueId val="{00000001-9AF4-4EAE-A4C2-C4EE64346D7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62" zoomScale="110" zoomScaleNormal="11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京都府　亀岡市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非設置</v>
      </c>
      <c r="AE8" s="44"/>
      <c r="AF8" s="44"/>
      <c r="AG8" s="44"/>
      <c r="AH8" s="44"/>
      <c r="AI8" s="44"/>
      <c r="AJ8" s="44"/>
      <c r="AK8" s="2"/>
      <c r="AL8" s="45">
        <f>データ!$R$6</f>
        <v>87518</v>
      </c>
      <c r="AM8" s="45"/>
      <c r="AN8" s="45"/>
      <c r="AO8" s="45"/>
      <c r="AP8" s="45"/>
      <c r="AQ8" s="45"/>
      <c r="AR8" s="45"/>
      <c r="AS8" s="45"/>
      <c r="AT8" s="46">
        <f>データ!$S$6</f>
        <v>224.8</v>
      </c>
      <c r="AU8" s="47"/>
      <c r="AV8" s="47"/>
      <c r="AW8" s="47"/>
      <c r="AX8" s="47"/>
      <c r="AY8" s="47"/>
      <c r="AZ8" s="47"/>
      <c r="BA8" s="47"/>
      <c r="BB8" s="48">
        <f>データ!$T$6</f>
        <v>389.31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t="str">
        <f>データ!$O$6</f>
        <v>-</v>
      </c>
      <c r="J10" s="47"/>
      <c r="K10" s="47"/>
      <c r="L10" s="47"/>
      <c r="M10" s="47"/>
      <c r="N10" s="47"/>
      <c r="O10" s="81"/>
      <c r="P10" s="48">
        <f>データ!$P$6</f>
        <v>99.88</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30559</v>
      </c>
      <c r="AM10" s="45"/>
      <c r="AN10" s="45"/>
      <c r="AO10" s="45"/>
      <c r="AP10" s="45"/>
      <c r="AQ10" s="45"/>
      <c r="AR10" s="45"/>
      <c r="AS10" s="45"/>
      <c r="AT10" s="46">
        <f>データ!$V$6</f>
        <v>74.88</v>
      </c>
      <c r="AU10" s="47"/>
      <c r="AV10" s="47"/>
      <c r="AW10" s="47"/>
      <c r="AX10" s="47"/>
      <c r="AY10" s="47"/>
      <c r="AZ10" s="47"/>
      <c r="BA10" s="47"/>
      <c r="BB10" s="48">
        <f>データ!$W$6</f>
        <v>408.11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eh3oqGYJbO1gzUCPkA1QcNKxkAZ2/iqZXsImn7QMDtTyR3yemE7ql7bjAldd86JMjNfVlDt5QmNo7+wi1vxI1Q==" saltValue="ZipiiStxuvFnR5cEKLroG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262064</v>
      </c>
      <c r="D6" s="20">
        <f t="shared" si="3"/>
        <v>46</v>
      </c>
      <c r="E6" s="20">
        <f t="shared" si="3"/>
        <v>1</v>
      </c>
      <c r="F6" s="20">
        <f t="shared" si="3"/>
        <v>0</v>
      </c>
      <c r="G6" s="20">
        <f t="shared" si="3"/>
        <v>2</v>
      </c>
      <c r="H6" s="20" t="str">
        <f t="shared" si="3"/>
        <v>京都府　亀岡市</v>
      </c>
      <c r="I6" s="20" t="str">
        <f t="shared" si="3"/>
        <v>法適用</v>
      </c>
      <c r="J6" s="20" t="str">
        <f t="shared" si="3"/>
        <v>水道事業</v>
      </c>
      <c r="K6" s="20" t="str">
        <f t="shared" si="3"/>
        <v>用水供給事業</v>
      </c>
      <c r="L6" s="20" t="str">
        <f t="shared" si="3"/>
        <v>B</v>
      </c>
      <c r="M6" s="20" t="str">
        <f t="shared" si="3"/>
        <v>非設置</v>
      </c>
      <c r="N6" s="21" t="str">
        <f t="shared" si="3"/>
        <v>-</v>
      </c>
      <c r="O6" s="21" t="str">
        <f t="shared" si="3"/>
        <v>-</v>
      </c>
      <c r="P6" s="21">
        <f t="shared" si="3"/>
        <v>99.88</v>
      </c>
      <c r="Q6" s="21">
        <f t="shared" si="3"/>
        <v>0</v>
      </c>
      <c r="R6" s="21">
        <f t="shared" si="3"/>
        <v>87518</v>
      </c>
      <c r="S6" s="21">
        <f t="shared" si="3"/>
        <v>224.8</v>
      </c>
      <c r="T6" s="21">
        <f t="shared" si="3"/>
        <v>389.31</v>
      </c>
      <c r="U6" s="21">
        <f t="shared" si="3"/>
        <v>30559</v>
      </c>
      <c r="V6" s="21">
        <f t="shared" si="3"/>
        <v>74.88</v>
      </c>
      <c r="W6" s="21">
        <f t="shared" si="3"/>
        <v>408.11</v>
      </c>
      <c r="X6" s="22" t="str">
        <f>IF(X7="",NA(),X7)</f>
        <v>-</v>
      </c>
      <c r="Y6" s="22" t="str">
        <f t="shared" ref="Y6:AG6" si="4">IF(Y7="",NA(),Y7)</f>
        <v>-</v>
      </c>
      <c r="Z6" s="22" t="str">
        <f t="shared" si="4"/>
        <v>-</v>
      </c>
      <c r="AA6" s="22" t="str">
        <f t="shared" si="4"/>
        <v>-</v>
      </c>
      <c r="AB6" s="22">
        <f t="shared" si="4"/>
        <v>100</v>
      </c>
      <c r="AC6" s="22" t="str">
        <f t="shared" si="4"/>
        <v>-</v>
      </c>
      <c r="AD6" s="22" t="str">
        <f t="shared" si="4"/>
        <v>-</v>
      </c>
      <c r="AE6" s="22" t="str">
        <f t="shared" si="4"/>
        <v>-</v>
      </c>
      <c r="AF6" s="22" t="str">
        <f t="shared" si="4"/>
        <v>-</v>
      </c>
      <c r="AG6" s="22">
        <f t="shared" si="4"/>
        <v>112.49</v>
      </c>
      <c r="AH6" s="21" t="str">
        <f>IF(AH7="","",IF(AH7="-","【-】","【"&amp;SUBSTITUTE(TEXT(AH7,"#,##0.00"),"-","△")&amp;"】"))</f>
        <v>【112.49】</v>
      </c>
      <c r="AI6" s="22" t="str">
        <f>IF(AI7="",NA(),AI7)</f>
        <v>-</v>
      </c>
      <c r="AJ6" s="22" t="str">
        <f t="shared" ref="AJ6:AR6" si="5">IF(AJ7="",NA(),AJ7)</f>
        <v>-</v>
      </c>
      <c r="AK6" s="22" t="str">
        <f t="shared" si="5"/>
        <v>-</v>
      </c>
      <c r="AL6" s="22" t="str">
        <f t="shared" si="5"/>
        <v>-</v>
      </c>
      <c r="AM6" s="21">
        <f t="shared" si="5"/>
        <v>0</v>
      </c>
      <c r="AN6" s="22" t="str">
        <f t="shared" si="5"/>
        <v>-</v>
      </c>
      <c r="AO6" s="22" t="str">
        <f t="shared" si="5"/>
        <v>-</v>
      </c>
      <c r="AP6" s="22" t="str">
        <f t="shared" si="5"/>
        <v>-</v>
      </c>
      <c r="AQ6" s="22" t="str">
        <f t="shared" si="5"/>
        <v>-</v>
      </c>
      <c r="AR6" s="22">
        <f t="shared" si="5"/>
        <v>8.77</v>
      </c>
      <c r="AS6" s="21" t="str">
        <f>IF(AS7="","",IF(AS7="-","【-】","【"&amp;SUBSTITUTE(TEXT(AS7,"#,##0.00"),"-","△")&amp;"】"))</f>
        <v>【8.77】</v>
      </c>
      <c r="AT6" s="22" t="str">
        <f>IF(AT7="",NA(),AT7)</f>
        <v>-</v>
      </c>
      <c r="AU6" s="22" t="str">
        <f t="shared" ref="AU6:BC6" si="6">IF(AU7="",NA(),AU7)</f>
        <v>-</v>
      </c>
      <c r="AV6" s="22" t="str">
        <f t="shared" si="6"/>
        <v>-</v>
      </c>
      <c r="AW6" s="22" t="str">
        <f t="shared" si="6"/>
        <v>-</v>
      </c>
      <c r="AX6" s="22" t="str">
        <f t="shared" si="6"/>
        <v>-</v>
      </c>
      <c r="AY6" s="22" t="str">
        <f t="shared" si="6"/>
        <v>-</v>
      </c>
      <c r="AZ6" s="22" t="str">
        <f t="shared" si="6"/>
        <v>-</v>
      </c>
      <c r="BA6" s="22" t="str">
        <f t="shared" si="6"/>
        <v>-</v>
      </c>
      <c r="BB6" s="22" t="str">
        <f t="shared" si="6"/>
        <v>-</v>
      </c>
      <c r="BC6" s="22">
        <f t="shared" si="6"/>
        <v>309.23</v>
      </c>
      <c r="BD6" s="21" t="str">
        <f>IF(BD7="","",IF(BD7="-","【-】","【"&amp;SUBSTITUTE(TEXT(BD7,"#,##0.00"),"-","△")&amp;"】"))</f>
        <v>【309.23】</v>
      </c>
      <c r="BE6" s="22" t="str">
        <f>IF(BE7="",NA(),BE7)</f>
        <v>-</v>
      </c>
      <c r="BF6" s="22" t="str">
        <f t="shared" ref="BF6:BN6" si="7">IF(BF7="",NA(),BF7)</f>
        <v>-</v>
      </c>
      <c r="BG6" s="22" t="str">
        <f t="shared" si="7"/>
        <v>-</v>
      </c>
      <c r="BH6" s="22" t="str">
        <f t="shared" si="7"/>
        <v>-</v>
      </c>
      <c r="BI6" s="21">
        <f t="shared" si="7"/>
        <v>0</v>
      </c>
      <c r="BJ6" s="22" t="str">
        <f t="shared" si="7"/>
        <v>-</v>
      </c>
      <c r="BK6" s="22" t="str">
        <f t="shared" si="7"/>
        <v>-</v>
      </c>
      <c r="BL6" s="22" t="str">
        <f t="shared" si="7"/>
        <v>-</v>
      </c>
      <c r="BM6" s="22" t="str">
        <f t="shared" si="7"/>
        <v>-</v>
      </c>
      <c r="BN6" s="22">
        <f t="shared" si="7"/>
        <v>240.07</v>
      </c>
      <c r="BO6" s="21" t="str">
        <f>IF(BO7="","",IF(BO7="-","【-】","【"&amp;SUBSTITUTE(TEXT(BO7,"#,##0.00"),"-","△")&amp;"】"))</f>
        <v>【240.07】</v>
      </c>
      <c r="BP6" s="22" t="str">
        <f>IF(BP7="",NA(),BP7)</f>
        <v>-</v>
      </c>
      <c r="BQ6" s="22" t="str">
        <f t="shared" ref="BQ6:BY6" si="8">IF(BQ7="",NA(),BQ7)</f>
        <v>-</v>
      </c>
      <c r="BR6" s="22" t="str">
        <f t="shared" si="8"/>
        <v>-</v>
      </c>
      <c r="BS6" s="22" t="str">
        <f t="shared" si="8"/>
        <v>-</v>
      </c>
      <c r="BT6" s="22">
        <f t="shared" si="8"/>
        <v>100</v>
      </c>
      <c r="BU6" s="22" t="str">
        <f t="shared" si="8"/>
        <v>-</v>
      </c>
      <c r="BV6" s="22" t="str">
        <f t="shared" si="8"/>
        <v>-</v>
      </c>
      <c r="BW6" s="22" t="str">
        <f t="shared" si="8"/>
        <v>-</v>
      </c>
      <c r="BX6" s="22" t="str">
        <f t="shared" si="8"/>
        <v>-</v>
      </c>
      <c r="BY6" s="22">
        <f t="shared" si="8"/>
        <v>112.35</v>
      </c>
      <c r="BZ6" s="21" t="str">
        <f>IF(BZ7="","",IF(BZ7="-","【-】","【"&amp;SUBSTITUTE(TEXT(BZ7,"#,##0.00"),"-","△")&amp;"】"))</f>
        <v>【112.35】</v>
      </c>
      <c r="CA6" s="22" t="str">
        <f>IF(CA7="",NA(),CA7)</f>
        <v>-</v>
      </c>
      <c r="CB6" s="22" t="str">
        <f t="shared" ref="CB6:CJ6" si="9">IF(CB7="",NA(),CB7)</f>
        <v>-</v>
      </c>
      <c r="CC6" s="22" t="str">
        <f t="shared" si="9"/>
        <v>-</v>
      </c>
      <c r="CD6" s="22" t="str">
        <f t="shared" si="9"/>
        <v>-</v>
      </c>
      <c r="CE6" s="22">
        <f t="shared" si="9"/>
        <v>112.02</v>
      </c>
      <c r="CF6" s="22" t="str">
        <f t="shared" si="9"/>
        <v>-</v>
      </c>
      <c r="CG6" s="22" t="str">
        <f t="shared" si="9"/>
        <v>-</v>
      </c>
      <c r="CH6" s="22" t="str">
        <f t="shared" si="9"/>
        <v>-</v>
      </c>
      <c r="CI6" s="22" t="str">
        <f t="shared" si="9"/>
        <v>-</v>
      </c>
      <c r="CJ6" s="22">
        <f t="shared" si="9"/>
        <v>73.05</v>
      </c>
      <c r="CK6" s="21" t="str">
        <f>IF(CK7="","",IF(CK7="-","【-】","【"&amp;SUBSTITUTE(TEXT(CK7,"#,##0.00"),"-","△")&amp;"】"))</f>
        <v>【73.05】</v>
      </c>
      <c r="CL6" s="22" t="str">
        <f>IF(CL7="",NA(),CL7)</f>
        <v>-</v>
      </c>
      <c r="CM6" s="22" t="str">
        <f t="shared" ref="CM6:CU6" si="10">IF(CM7="",NA(),CM7)</f>
        <v>-</v>
      </c>
      <c r="CN6" s="22" t="str">
        <f t="shared" si="10"/>
        <v>-</v>
      </c>
      <c r="CO6" s="22" t="str">
        <f t="shared" si="10"/>
        <v>-</v>
      </c>
      <c r="CP6" s="22">
        <f t="shared" si="10"/>
        <v>0.13</v>
      </c>
      <c r="CQ6" s="22" t="str">
        <f t="shared" si="10"/>
        <v>-</v>
      </c>
      <c r="CR6" s="22" t="str">
        <f t="shared" si="10"/>
        <v>-</v>
      </c>
      <c r="CS6" s="22" t="str">
        <f t="shared" si="10"/>
        <v>-</v>
      </c>
      <c r="CT6" s="22" t="str">
        <f t="shared" si="10"/>
        <v>-</v>
      </c>
      <c r="CU6" s="22">
        <f t="shared" si="10"/>
        <v>62.22</v>
      </c>
      <c r="CV6" s="21" t="str">
        <f>IF(CV7="","",IF(CV7="-","【-】","【"&amp;SUBSTITUTE(TEXT(CV7,"#,##0.00"),"-","△")&amp;"】"))</f>
        <v>【62.22】</v>
      </c>
      <c r="CW6" s="22" t="str">
        <f>IF(CW7="",NA(),CW7)</f>
        <v>-</v>
      </c>
      <c r="CX6" s="22" t="str">
        <f t="shared" ref="CX6:DF6" si="11">IF(CX7="",NA(),CX7)</f>
        <v>-</v>
      </c>
      <c r="CY6" s="22" t="str">
        <f t="shared" si="11"/>
        <v>-</v>
      </c>
      <c r="CZ6" s="22" t="str">
        <f t="shared" si="11"/>
        <v>-</v>
      </c>
      <c r="DA6" s="22">
        <f t="shared" si="11"/>
        <v>96.27</v>
      </c>
      <c r="DB6" s="22" t="str">
        <f t="shared" si="11"/>
        <v>-</v>
      </c>
      <c r="DC6" s="22" t="str">
        <f t="shared" si="11"/>
        <v>-</v>
      </c>
      <c r="DD6" s="22" t="str">
        <f t="shared" si="11"/>
        <v>-</v>
      </c>
      <c r="DE6" s="22" t="str">
        <f t="shared" si="11"/>
        <v>-</v>
      </c>
      <c r="DF6" s="22">
        <f t="shared" si="11"/>
        <v>100.28</v>
      </c>
      <c r="DG6" s="21" t="str">
        <f>IF(DG7="","",IF(DG7="-","【-】","【"&amp;SUBSTITUTE(TEXT(DG7,"#,##0.00"),"-","△")&amp;"】"))</f>
        <v>【100.28】</v>
      </c>
      <c r="DH6" s="22" t="str">
        <f>IF(DH7="",NA(),DH7)</f>
        <v>-</v>
      </c>
      <c r="DI6" s="22" t="str">
        <f t="shared" ref="DI6:DQ6" si="12">IF(DI7="",NA(),DI7)</f>
        <v>-</v>
      </c>
      <c r="DJ6" s="22" t="str">
        <f t="shared" si="12"/>
        <v>-</v>
      </c>
      <c r="DK6" s="22" t="str">
        <f t="shared" si="12"/>
        <v>-</v>
      </c>
      <c r="DL6" s="22" t="str">
        <f t="shared" si="12"/>
        <v>-</v>
      </c>
      <c r="DM6" s="22" t="str">
        <f t="shared" si="12"/>
        <v>-</v>
      </c>
      <c r="DN6" s="22" t="str">
        <f t="shared" si="12"/>
        <v>-</v>
      </c>
      <c r="DO6" s="22" t="str">
        <f t="shared" si="12"/>
        <v>-</v>
      </c>
      <c r="DP6" s="22" t="str">
        <f t="shared" si="12"/>
        <v>-</v>
      </c>
      <c r="DQ6" s="22">
        <f t="shared" si="12"/>
        <v>58.52</v>
      </c>
      <c r="DR6" s="21" t="str">
        <f>IF(DR7="","",IF(DR7="-","【-】","【"&amp;SUBSTITUTE(TEXT(DR7,"#,##0.00"),"-","△")&amp;"】"))</f>
        <v>【58.52】</v>
      </c>
      <c r="DS6" s="22" t="str">
        <f>IF(DS7="",NA(),DS7)</f>
        <v>-</v>
      </c>
      <c r="DT6" s="22" t="str">
        <f t="shared" ref="DT6:EB6" si="13">IF(DT7="",NA(),DT7)</f>
        <v>-</v>
      </c>
      <c r="DU6" s="22" t="str">
        <f t="shared" si="13"/>
        <v>-</v>
      </c>
      <c r="DV6" s="22" t="str">
        <f t="shared" si="13"/>
        <v>-</v>
      </c>
      <c r="DW6" s="22" t="str">
        <f t="shared" si="13"/>
        <v>-</v>
      </c>
      <c r="DX6" s="22" t="str">
        <f t="shared" si="13"/>
        <v>-</v>
      </c>
      <c r="DY6" s="22" t="str">
        <f t="shared" si="13"/>
        <v>-</v>
      </c>
      <c r="DZ6" s="22" t="str">
        <f t="shared" si="13"/>
        <v>-</v>
      </c>
      <c r="EA6" s="22" t="str">
        <f t="shared" si="13"/>
        <v>-</v>
      </c>
      <c r="EB6" s="22">
        <f t="shared" si="13"/>
        <v>31.74</v>
      </c>
      <c r="EC6" s="21" t="str">
        <f>IF(EC7="","",IF(EC7="-","【-】","【"&amp;SUBSTITUTE(TEXT(EC7,"#,##0.00"),"-","△")&amp;"】"))</f>
        <v>【31.74】</v>
      </c>
      <c r="ED6" s="22" t="str">
        <f>IF(ED7="",NA(),ED7)</f>
        <v>-</v>
      </c>
      <c r="EE6" s="22" t="str">
        <f t="shared" ref="EE6:EM6" si="14">IF(EE7="",NA(),EE7)</f>
        <v>-</v>
      </c>
      <c r="EF6" s="22" t="str">
        <f t="shared" si="14"/>
        <v>-</v>
      </c>
      <c r="EG6" s="22" t="str">
        <f t="shared" si="14"/>
        <v>-</v>
      </c>
      <c r="EH6" s="22" t="str">
        <f t="shared" si="14"/>
        <v>-</v>
      </c>
      <c r="EI6" s="22" t="str">
        <f t="shared" si="14"/>
        <v>-</v>
      </c>
      <c r="EJ6" s="22" t="str">
        <f t="shared" si="14"/>
        <v>-</v>
      </c>
      <c r="EK6" s="22" t="str">
        <f t="shared" si="14"/>
        <v>-</v>
      </c>
      <c r="EL6" s="22" t="str">
        <f t="shared" si="14"/>
        <v>-</v>
      </c>
      <c r="EM6" s="22">
        <f t="shared" si="14"/>
        <v>0.28000000000000003</v>
      </c>
      <c r="EN6" s="21" t="str">
        <f>IF(EN7="","",IF(EN7="-","【-】","【"&amp;SUBSTITUTE(TEXT(EN7,"#,##0.00"),"-","△")&amp;"】"))</f>
        <v>【0.28】</v>
      </c>
    </row>
    <row r="7" spans="1:144" s="23" customFormat="1" x14ac:dyDescent="0.15">
      <c r="A7" s="15"/>
      <c r="B7" s="24">
        <v>2021</v>
      </c>
      <c r="C7" s="24">
        <v>262064</v>
      </c>
      <c r="D7" s="24">
        <v>46</v>
      </c>
      <c r="E7" s="24">
        <v>1</v>
      </c>
      <c r="F7" s="24">
        <v>0</v>
      </c>
      <c r="G7" s="24">
        <v>2</v>
      </c>
      <c r="H7" s="24" t="s">
        <v>93</v>
      </c>
      <c r="I7" s="24" t="s">
        <v>94</v>
      </c>
      <c r="J7" s="24" t="s">
        <v>95</v>
      </c>
      <c r="K7" s="24" t="s">
        <v>96</v>
      </c>
      <c r="L7" s="24" t="s">
        <v>97</v>
      </c>
      <c r="M7" s="24" t="s">
        <v>98</v>
      </c>
      <c r="N7" s="25" t="s">
        <v>99</v>
      </c>
      <c r="O7" s="25" t="s">
        <v>99</v>
      </c>
      <c r="P7" s="25">
        <v>99.88</v>
      </c>
      <c r="Q7" s="25">
        <v>0</v>
      </c>
      <c r="R7" s="25">
        <v>87518</v>
      </c>
      <c r="S7" s="25">
        <v>224.8</v>
      </c>
      <c r="T7" s="25">
        <v>389.31</v>
      </c>
      <c r="U7" s="25">
        <v>30559</v>
      </c>
      <c r="V7" s="25">
        <v>74.88</v>
      </c>
      <c r="W7" s="25">
        <v>408.11</v>
      </c>
      <c r="X7" s="25" t="s">
        <v>99</v>
      </c>
      <c r="Y7" s="25" t="s">
        <v>99</v>
      </c>
      <c r="Z7" s="25" t="s">
        <v>99</v>
      </c>
      <c r="AA7" s="25" t="s">
        <v>99</v>
      </c>
      <c r="AB7" s="25">
        <v>100</v>
      </c>
      <c r="AC7" s="25" t="s">
        <v>99</v>
      </c>
      <c r="AD7" s="25" t="s">
        <v>99</v>
      </c>
      <c r="AE7" s="25" t="s">
        <v>99</v>
      </c>
      <c r="AF7" s="25" t="s">
        <v>99</v>
      </c>
      <c r="AG7" s="25">
        <v>112.49</v>
      </c>
      <c r="AH7" s="25">
        <v>112.49</v>
      </c>
      <c r="AI7" s="25" t="s">
        <v>99</v>
      </c>
      <c r="AJ7" s="25" t="s">
        <v>99</v>
      </c>
      <c r="AK7" s="25" t="s">
        <v>99</v>
      </c>
      <c r="AL7" s="25" t="s">
        <v>99</v>
      </c>
      <c r="AM7" s="25">
        <v>0</v>
      </c>
      <c r="AN7" s="25" t="s">
        <v>99</v>
      </c>
      <c r="AO7" s="25" t="s">
        <v>99</v>
      </c>
      <c r="AP7" s="25" t="s">
        <v>99</v>
      </c>
      <c r="AQ7" s="25" t="s">
        <v>99</v>
      </c>
      <c r="AR7" s="25">
        <v>8.77</v>
      </c>
      <c r="AS7" s="25">
        <v>8.77</v>
      </c>
      <c r="AT7" s="25" t="s">
        <v>99</v>
      </c>
      <c r="AU7" s="25" t="s">
        <v>99</v>
      </c>
      <c r="AV7" s="25" t="s">
        <v>99</v>
      </c>
      <c r="AW7" s="25" t="s">
        <v>99</v>
      </c>
      <c r="AX7" s="25" t="s">
        <v>99</v>
      </c>
      <c r="AY7" s="25" t="s">
        <v>99</v>
      </c>
      <c r="AZ7" s="25" t="s">
        <v>99</v>
      </c>
      <c r="BA7" s="25" t="s">
        <v>99</v>
      </c>
      <c r="BB7" s="25" t="s">
        <v>99</v>
      </c>
      <c r="BC7" s="25">
        <v>309.23</v>
      </c>
      <c r="BD7" s="25">
        <v>309.23</v>
      </c>
      <c r="BE7" s="25" t="s">
        <v>99</v>
      </c>
      <c r="BF7" s="25" t="s">
        <v>99</v>
      </c>
      <c r="BG7" s="25" t="s">
        <v>99</v>
      </c>
      <c r="BH7" s="25" t="s">
        <v>99</v>
      </c>
      <c r="BI7" s="25">
        <v>0</v>
      </c>
      <c r="BJ7" s="25" t="s">
        <v>99</v>
      </c>
      <c r="BK7" s="25" t="s">
        <v>99</v>
      </c>
      <c r="BL7" s="25" t="s">
        <v>99</v>
      </c>
      <c r="BM7" s="25" t="s">
        <v>99</v>
      </c>
      <c r="BN7" s="25">
        <v>240.07</v>
      </c>
      <c r="BO7" s="25">
        <v>240.07</v>
      </c>
      <c r="BP7" s="25" t="s">
        <v>99</v>
      </c>
      <c r="BQ7" s="25" t="s">
        <v>99</v>
      </c>
      <c r="BR7" s="25" t="s">
        <v>99</v>
      </c>
      <c r="BS7" s="25" t="s">
        <v>99</v>
      </c>
      <c r="BT7" s="25">
        <v>100</v>
      </c>
      <c r="BU7" s="25" t="s">
        <v>99</v>
      </c>
      <c r="BV7" s="25" t="s">
        <v>99</v>
      </c>
      <c r="BW7" s="25" t="s">
        <v>99</v>
      </c>
      <c r="BX7" s="25" t="s">
        <v>99</v>
      </c>
      <c r="BY7" s="25">
        <v>112.35</v>
      </c>
      <c r="BZ7" s="25">
        <v>112.35</v>
      </c>
      <c r="CA7" s="25" t="s">
        <v>99</v>
      </c>
      <c r="CB7" s="25" t="s">
        <v>99</v>
      </c>
      <c r="CC7" s="25" t="s">
        <v>99</v>
      </c>
      <c r="CD7" s="25" t="s">
        <v>99</v>
      </c>
      <c r="CE7" s="25">
        <v>112.02</v>
      </c>
      <c r="CF7" s="25" t="s">
        <v>99</v>
      </c>
      <c r="CG7" s="25" t="s">
        <v>99</v>
      </c>
      <c r="CH7" s="25" t="s">
        <v>99</v>
      </c>
      <c r="CI7" s="25" t="s">
        <v>99</v>
      </c>
      <c r="CJ7" s="25">
        <v>73.05</v>
      </c>
      <c r="CK7" s="25">
        <v>73.05</v>
      </c>
      <c r="CL7" s="25" t="s">
        <v>99</v>
      </c>
      <c r="CM7" s="25" t="s">
        <v>99</v>
      </c>
      <c r="CN7" s="25" t="s">
        <v>99</v>
      </c>
      <c r="CO7" s="25" t="s">
        <v>99</v>
      </c>
      <c r="CP7" s="25">
        <v>0.13</v>
      </c>
      <c r="CQ7" s="25" t="s">
        <v>99</v>
      </c>
      <c r="CR7" s="25" t="s">
        <v>99</v>
      </c>
      <c r="CS7" s="25" t="s">
        <v>99</v>
      </c>
      <c r="CT7" s="25" t="s">
        <v>99</v>
      </c>
      <c r="CU7" s="25">
        <v>62.22</v>
      </c>
      <c r="CV7" s="25">
        <v>62.22</v>
      </c>
      <c r="CW7" s="25" t="s">
        <v>99</v>
      </c>
      <c r="CX7" s="25" t="s">
        <v>99</v>
      </c>
      <c r="CY7" s="25" t="s">
        <v>99</v>
      </c>
      <c r="CZ7" s="25" t="s">
        <v>99</v>
      </c>
      <c r="DA7" s="25">
        <v>96.27</v>
      </c>
      <c r="DB7" s="25" t="s">
        <v>99</v>
      </c>
      <c r="DC7" s="25" t="s">
        <v>99</v>
      </c>
      <c r="DD7" s="25" t="s">
        <v>99</v>
      </c>
      <c r="DE7" s="25" t="s">
        <v>99</v>
      </c>
      <c r="DF7" s="25">
        <v>100.28</v>
      </c>
      <c r="DG7" s="25">
        <v>100.28</v>
      </c>
      <c r="DH7" s="25" t="s">
        <v>99</v>
      </c>
      <c r="DI7" s="25" t="s">
        <v>99</v>
      </c>
      <c r="DJ7" s="25" t="s">
        <v>99</v>
      </c>
      <c r="DK7" s="25" t="s">
        <v>99</v>
      </c>
      <c r="DL7" s="25" t="s">
        <v>99</v>
      </c>
      <c r="DM7" s="25" t="s">
        <v>99</v>
      </c>
      <c r="DN7" s="25" t="s">
        <v>99</v>
      </c>
      <c r="DO7" s="25" t="s">
        <v>99</v>
      </c>
      <c r="DP7" s="25" t="s">
        <v>99</v>
      </c>
      <c r="DQ7" s="25">
        <v>58.52</v>
      </c>
      <c r="DR7" s="25">
        <v>58.52</v>
      </c>
      <c r="DS7" s="25" t="s">
        <v>99</v>
      </c>
      <c r="DT7" s="25" t="s">
        <v>99</v>
      </c>
      <c r="DU7" s="25" t="s">
        <v>99</v>
      </c>
      <c r="DV7" s="25" t="s">
        <v>99</v>
      </c>
      <c r="DW7" s="25" t="s">
        <v>99</v>
      </c>
      <c r="DX7" s="25" t="s">
        <v>99</v>
      </c>
      <c r="DY7" s="25" t="s">
        <v>99</v>
      </c>
      <c r="DZ7" s="25" t="s">
        <v>99</v>
      </c>
      <c r="EA7" s="25" t="s">
        <v>99</v>
      </c>
      <c r="EB7" s="25">
        <v>31.74</v>
      </c>
      <c r="EC7" s="25">
        <v>31.74</v>
      </c>
      <c r="ED7" s="25" t="s">
        <v>99</v>
      </c>
      <c r="EE7" s="25" t="s">
        <v>99</v>
      </c>
      <c r="EF7" s="25" t="s">
        <v>99</v>
      </c>
      <c r="EG7" s="25" t="s">
        <v>99</v>
      </c>
      <c r="EH7" s="25" t="s">
        <v>99</v>
      </c>
      <c r="EI7" s="25" t="s">
        <v>99</v>
      </c>
      <c r="EJ7" s="25" t="s">
        <v>99</v>
      </c>
      <c r="EK7" s="25" t="s">
        <v>99</v>
      </c>
      <c r="EL7" s="25" t="s">
        <v>99</v>
      </c>
      <c r="EM7" s="25">
        <v>0.28000000000000003</v>
      </c>
      <c r="EN7" s="25">
        <v>0.28000000000000003</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亀岡市役所</cp:lastModifiedBy>
  <cp:lastPrinted>2023-02-02T02:31:31Z</cp:lastPrinted>
  <dcterms:created xsi:type="dcterms:W3CDTF">2022-12-01T01:01:11Z</dcterms:created>
  <dcterms:modified xsi:type="dcterms:W3CDTF">2023-02-02T02:35:26Z</dcterms:modified>
  <cp:category/>
</cp:coreProperties>
</file>