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財政状況資料集\R2\追加分ホームページ（4.10.4）\掲示用\"/>
    </mc:Choice>
  </mc:AlternateContent>
  <bookViews>
    <workbookView xWindow="0" yWindow="0" windowWidth="20205" windowHeight="10335" tabRatio="862"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l="1"/>
  <c r="AM36" i="10" s="1"/>
  <c r="BW34" i="10"/>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<sst xmlns="http://schemas.openxmlformats.org/spreadsheetml/2006/main" count="1144" uniqueCount="621">
  <si>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</si>
  <si>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</si>
  <si>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</si>
  <si>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</si>
  <si>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</si>
  <si>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</si>
  <si>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</si>
  <si>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</si>
  <si>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</si>
  <si>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</si>
  <si>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</si>
  <si>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</si>
  <si>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</si>
  <si>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</si>
  <si>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</si>
  <si>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</si>
  <si>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</si>
  <si>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</si>
  <si>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</si>
  <si>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</si>
  <si>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</si>
  <si>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</si>
  <si>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</si>
  <si>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</si>
  <si>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</si>
  <si>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</si>
  <si>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</si>
  <si>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</si>
  <si>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</si>
  <si>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</si>
  <si>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</si>
  <si>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</si>
  <si>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</si>
  <si>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</si>
  <si>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</si>
  <si>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</si>
  <si>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</si>
  <si>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</si>
  <si>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</si>
  <si>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</si>
  <si>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</si>
  <si>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</si>
  <si>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</si>
  <si>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</si>
  <si>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</si>
  <si>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</si>
  <si>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</si>
  <si>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</si>
  <si>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</si>
  <si>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</si>
  <si>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</si>
  <si>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</si>
  <si>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</si>
  <si>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</si>
  <si>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</si>
  <si>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</si>
  <si>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</si>
  <si>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</si>
  <si>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</si>
  <si>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</si>
  <si>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</si>
  <si>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</si>
  <si>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</si>
  <si>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</si>
  <si>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</si>
  <si>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</si>
  <si>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</si>
  <si>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</si>
  <si>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</si>
  <si>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</si>
  <si>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</si>
  <si>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</si>
  <si>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</si>
  <si>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</si>
  <si>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</si>
  <si>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</si>
  <si>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</si>
  <si>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</si>
  <si>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</si>
  <si>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</si>
  <si>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</si>
  <si>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</si>
  <si>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</si>
  <si>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</si>
  <si>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</si>
  <si>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</si>
  <si>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</si>
  <si>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</si>
  <si>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</si>
  <si>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</si>
  <si>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</si>
  <si>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</si>
  <si>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</si>
  <si>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</si>
  <si>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</si>
  <si>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</si>
  <si>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</si>
  <si>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</si>
  <si>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</si>
  <si>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</si>
  <si>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</si>
  <si>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</si>
  <si>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</si>
  <si>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</si>
  <si>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</si>
  <si>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</si>
  <si>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</si>
  <si>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</si>
  <si>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</si>
  <si>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</si>
  <si>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</si>
  <si>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</si>
  <si>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</si>
  <si>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</si>
  <si>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</si>
  <si>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</si>
  <si>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</si>
  <si>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</si>
  <si>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</si>
  <si>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</si>
  <si>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</si>
  <si>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</si>
  <si>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</si>
  <si>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</si>
  <si>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</si>
  <si>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</si>
  <si>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</si>
  <si>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</si>
  <si>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</si>
  <si>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</si>
  <si>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</si>
  <si>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</si>
  <si>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</si>
  <si>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</si>
  <si>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</si>
  <si>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</si>
  <si>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</si>
  <si>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</si>
  <si>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</si>
  <si>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</si>
  <si>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</si>
  <si>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</si>
  <si>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</si>
  <si>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</si>
  <si>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</si>
  <si>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</si>
  <si>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</si>
  <si>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</si>
  <si>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</si>
  <si>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</si>
  <si>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</si>
  <si>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</si>
  <si>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</si>
  <si>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</si>
  <si>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</si>
  <si>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</si>
  <si>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</si>
  <si>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</si>
  <si>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</si>
  <si>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</si>
  <si>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</si>
  <si>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</si>
  <si>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</si>
  <si>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</si>
  <si>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</si>
  <si>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</si>
  <si>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</si>
  <si>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</si>
  <si>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</si>
  <si>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</si>
  <si>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</si>
  <si>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</si>
  <si>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</si>
  <si>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</si>
  <si>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</si>
  <si>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</si>
  <si>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</si>
  <si>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</si>
  <si>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</si>
  <si>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</si>
  <si>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</si>
  <si>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</si>
  <si>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</si>
  <si>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</si>
  <si>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</si>
  <si>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</si>
  <si>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</si>
  <si>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</si>
  <si>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</si>
  <si>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</si>
  <si>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</si>
  <si>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</si>
  <si>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</si>
  <si>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</si>
  <si>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</si>
  <si>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</si>
  <si>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</si>
  <si>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</si>
  <si>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</si>
  <si>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</si>
  <si>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</si>
  <si>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</si>
  <si>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</si>
  <si>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</si>
  <si>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</si>
  <si>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</si>
  <si>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</si>
  <si>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</si>
  <si>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</si>
  <si>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</si>
  <si>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</si>
  <si>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</si>
  <si>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</si>
  <si>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</si>
  <si>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</si>
  <si>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</si>
  <si>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</si>
  <si>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</si>
  <si>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</si>
  <si>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</si>
  <si>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</si>
  <si>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</si>
  <si>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</si>
  <si>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</si>
  <si>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</si>
  <si>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</si>
  <si>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</si>
  <si>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</si>
  <si>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</si>
  <si>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</si>
  <si>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</si>
  <si>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</si>
  <si>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</si>
  <si>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</si>
  <si>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</si>
  <si>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</si>
  <si>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</si>
  <si>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</si>
  <si>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</si>
  <si>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</si>
  <si>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</si>
  <si>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</si>
  <si>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</si>
  <si>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</si>
  <si>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</si>
  <si>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</si>
  <si>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</si>
  <si>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</si>
  <si>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</si>
  <si>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</si>
  <si>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</si>
  <si>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</si>
  <si>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</si>
  <si>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</si>
  <si>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</si>
  <si>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</si>
  <si>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</si>
  <si>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</si>
  <si>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</si>
  <si>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</si>
  <si>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</si>
  <si>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</si>
  <si>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</si>
  <si>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</si>
  <si>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</si>
  <si>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</si>
  <si>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</si>
  <si>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</si>
  <si>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</si>
  <si>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</si>
  <si>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</si>
  <si>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</si>
  <si>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</si>
  <si>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</si>
  <si>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</si>
  <si>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</si>
  <si>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</si>
  <si>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</si>
  <si>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</si>
  <si>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</si>
  <si>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</si>
  <si>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</si>
  <si>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</si>
  <si>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</si>
  <si>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</si>
  <si>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</si>
  <si>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</si>
  <si>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</si>
  <si>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</si>
  <si>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</si>
  <si>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</si>
  <si>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</si>
  <si>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</si>
  <si>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</si>
  <si>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</si>
  <si>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</si>
  <si>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</si>
  <si>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</si>
  <si>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</si>
  <si>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</si>
  <si>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</si>
  <si>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</si>
  <si>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</si>
  <si>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</si>
  <si>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</si>
  <si>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</si>
  <si>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</si>
  <si>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</si>
  <si>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</si>
  <si>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</si>
  <si>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</si>
  <si>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</si>
  <si>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</si>
  <si>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</si>
  <si>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</si>
  <si>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</si>
  <si>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</si>
  <si>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</si>
  <si>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</si>
  <si>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</si>
  <si>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</si>
  <si>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</si>
  <si>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</si>
  <si>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</si>
  <si>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</si>
  <si>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</si>
  <si>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</si>
  <si>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</si>
  <si>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</si>
  <si>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</si>
  <si>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</si>
  <si>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</si>
  <si>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</si>
  <si>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</si>
  <si>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</si>
  <si>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</si>
  <si>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</si>
  <si>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</si>
  <si>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</si>
  <si>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</si>
  <si>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</si>
  <si>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</si>
  <si>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</si>
  <si>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</si>
  <si>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</si>
  <si>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</si>
  <si>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</si>
  <si>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</si>
  <si>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</si>
  <si>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</si>
  <si>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</si>
  <si>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</si>
  <si>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</si>
  <si>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</si>
  <si>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</si>
  <si>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</si>
  <si>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</si>
  <si>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</si>
  <si>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</si>
  <si>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</si>
  <si>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</si>
  <si>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</si>
  <si>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</si>
  <si>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</si>
  <si>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</si>
  <si>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</si>
  <si>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</si>
  <si>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</si>
  <si>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</si>
  <si>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</si>
  <si>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</si>
  <si>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</si>
  <si>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</si>
  <si>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</si>
  <si>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</si>
  <si>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</si>
  <si>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</si>
  <si>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</si>
  <si>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</si>
  <si>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</si>
  <si>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</si>
  <si>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</si>
  <si>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</si>
  <si>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</si>
  <si>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</si>
  <si>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</si>
  <si>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</si>
  <si>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</si>
  <si>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</si>
  <si>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</si>
  <si>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</si>
  <si>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</si>
  <si>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</si>
  <si>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</si>
  <si>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</si>
  <si>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</si>
  <si>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</si>
  <si>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</si>
  <si>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</si>
  <si>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</si>
  <si>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</si>
  <si>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</si>
  <si>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</si>
  <si>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</si>
  <si>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</si>
  <si>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</si>
  <si>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</si>
  <si>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</si>
  <si>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</si>
  <si>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</si>
  <si>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</si>
  <si>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</si>
  <si>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</si>
  <si>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</si>
  <si>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</si>
  <si>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</si>
  <si>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</si>
  <si>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</si>
  <si>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</si>
  <si>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</si>
  <si>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</si>
  <si>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</si>
  <si>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</si>
  <si>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</si>
  <si>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</si>
  <si>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</si>
  <si>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</si>
  <si>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</si>
  <si>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</si>
  <si>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</si>
  <si>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</si>
  <si>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</si>
  <si>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</si>
  <si>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</si>
  <si>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</si>
  <si>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</si>
  <si>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</si>
  <si>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</si>
  <si>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</si>
  <si>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</si>
  <si>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</si>
  <si>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</si>
  <si>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</si>
  <si>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</si>
  <si>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</si>
  <si>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</si>
  <si>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</si>
  <si>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</si>
  <si>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</si>
  <si>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</si>
  <si>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</si>
  <si>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</si>
  <si>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</si>
  <si>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</si>
  <si>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</si>
  <si>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</si>
  <si>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</si>
  <si>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</si>
  <si>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</si>
  <si>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</si>
  <si>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</si>
  <si>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</si>
  <si>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</si>
  <si>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</si>
  <si>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</si>
  <si>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</si>
  <si>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</si>
  <si>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</si>
  <si>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</si>
  <si>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</si>
  <si>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</si>
  <si>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</si>
  <si>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</si>
  <si>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</si>
  <si>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</si>
  <si>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</si>
  <si>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</si>
  <si>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</si>
  <si>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</si>
  <si>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</si>
  <si>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</si>
  <si>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</si>
  <si>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</si>
  <si>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</si>
  <si>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</si>
  <si>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</si>
  <si>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</si>
  <si>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</si>
  <si>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</si>
  <si>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</si>
  <si>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</si>
  <si>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</si>
  <si>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</si>
  <si>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</si>
  <si>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</si>
  <si>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</si>
  <si>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</si>
  <si>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</si>
  <si>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</si>
  <si>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</si>
  <si>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</si>
  <si>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</si>
  <si>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</si>
  <si>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</si>
  <si>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</si>
  <si>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</si>
  <si>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</si>
  <si>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</si>
  <si>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</si>
  <si>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</si>
  <si>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</si>
  <si>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</si>
  <si>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</si>
  <si>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</si>
  <si>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</si>
  <si>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</si>
  <si>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</si>
  <si>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</si>
  <si>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</si>
  <si>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</si>
  <si>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</si>
  <si>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</si>
  <si>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</si>
  <si>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</si>
  <si>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</si>
  <si>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</si>
  <si>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</si>
  <si>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</si>
  <si>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</si>
  <si>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</si>
  <si>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</si>
  <si>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</si>
  <si>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</si>
  <si>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</si>
  <si>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</si>
  <si>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</si>
  <si>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</si>
  <si>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</si>
  <si>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</si>
  <si>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</si>
  <si>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</si>
  <si>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</si>
  <si>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</si>
  <si>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</si>
  <si>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</si>
  <si>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</si>
  <si>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</si>
  <si>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</si>
  <si>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</si>
  <si>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</si>
  <si>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</si>
  <si>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</si>
  <si>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</si>
  <si>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</si>
  <si>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</si>
  <si>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</si>
  <si>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</si>
  <si>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</si>
  <si>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</si>
  <si>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</si>
  <si>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</si>
  <si>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</si>
  <si>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</si>
  <si>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</si>
  <si>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0.69</t>
  </si>
  <si>
    <t>▲ 1.90</t>
  </si>
  <si>
    <t>▲ 0.41</t>
  </si>
  <si>
    <t>水道事業会計</t>
  </si>
  <si>
    <t>一般会計</t>
  </si>
  <si>
    <t>下水道事業会計</t>
  </si>
  <si>
    <t>国民健康保険事業特別会計</t>
  </si>
  <si>
    <t>病院事業会計</t>
  </si>
  <si>
    <t>介護保険事業特別会計</t>
  </si>
  <si>
    <t>後期高齢者医療事業特別会計</t>
  </si>
  <si>
    <t>休日診療事業特別会計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</si>
  <si>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</si>
  <si>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</si>
  <si>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</si>
  <si>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</si>
  <si>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</si>
  <si>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</si>
  <si>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</si>
  <si>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</si>
  <si>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亀岡市土地開発公社</t>
    <phoneticPr fontId="2"/>
  </si>
  <si>
    <t>亀岡市環境事業公社</t>
    <phoneticPr fontId="2"/>
  </si>
  <si>
    <t>亀岡市福祉事業団</t>
    <phoneticPr fontId="2"/>
  </si>
  <si>
    <t>亀岡市都市緑花協会</t>
    <phoneticPr fontId="2"/>
  </si>
  <si>
    <t>生涯学習かめおか財団</t>
    <phoneticPr fontId="2"/>
  </si>
  <si>
    <t>亀岡市農業公社</t>
    <phoneticPr fontId="2"/>
  </si>
  <si>
    <t>亀岡ふるさとエナジー</t>
    <phoneticPr fontId="2"/>
  </si>
  <si>
    <t>京都中部広域消防組合(一般会計)</t>
    <phoneticPr fontId="2"/>
  </si>
  <si>
    <t>国民健康保険南丹病院組合(病院事業会計)</t>
    <phoneticPr fontId="2"/>
  </si>
  <si>
    <t>京都府住宅新築資金等貸付事業管理組合（一般会計）</t>
    <phoneticPr fontId="2"/>
  </si>
  <si>
    <t>京都府住宅新築資金等貸付事業管理組合（特別会計）</t>
    <phoneticPr fontId="2"/>
  </si>
  <si>
    <t>京都府自治会館管理組合(一般会計)</t>
    <phoneticPr fontId="2"/>
  </si>
  <si>
    <t>京都府後期高齢者医療広域連合（一般会計）</t>
    <phoneticPr fontId="2"/>
  </si>
  <si>
    <t>京都府後期高齢者医療広域連合（後期高齢者医療特別会計）</t>
    <phoneticPr fontId="2"/>
  </si>
  <si>
    <t>京都地方税機構(一般会計)</t>
    <phoneticPr fontId="2"/>
  </si>
  <si>
    <t>-</t>
    <phoneticPr fontId="2"/>
  </si>
  <si>
    <t>-</t>
    <phoneticPr fontId="2"/>
  </si>
  <si>
    <t>-</t>
    <phoneticPr fontId="2"/>
  </si>
  <si>
    <t>亀岡市スポーツ協会</t>
    <phoneticPr fontId="2"/>
  </si>
  <si>
    <t>-</t>
    <phoneticPr fontId="2"/>
  </si>
  <si>
    <t>-</t>
    <phoneticPr fontId="2"/>
  </si>
  <si>
    <t>京都・亀岡ふるさと力向上基金</t>
    <phoneticPr fontId="5"/>
  </si>
  <si>
    <t>社会福祉事業基金</t>
    <phoneticPr fontId="5"/>
  </si>
  <si>
    <t>河川整備基金</t>
    <phoneticPr fontId="5"/>
  </si>
  <si>
    <t>生涯学習振興基金</t>
    <rPh sb="0" eb="8">
      <t>ショウガイガクシュウシンコウキキン</t>
    </rPh>
    <phoneticPr fontId="5"/>
  </si>
  <si>
    <t>環境基金</t>
    <rPh sb="0" eb="4">
      <t>カンキョウキキン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</si>
  <si>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</si>
  <si>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</si>
  <si>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</si>
  <si>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</si>
  <si>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</si>
  <si>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rPr>
        <sz val="11"/>
        <rFont val="ＭＳ Ｐゴシック"/>
        <family val="3"/>
        <charset val="128"/>
      </rPr>
      <t>　将来負担比率及び実質公債費比率ともに、類似団体平均、全国平均、京都府平均のいずれと比較しても上回っている。将来負担率については、ふるさと力向上基金の増や、近年市債の発行抑制に努めていることから、大きく改善傾向にある。実質公債費負担率についても、前年度と比較すると0.5ポイント改善している。中期財政見通しに沿った財政運営を行う中で、今後も、元金償還額を上回らない市債発行に努め、公債費を抑制する</t>
    </r>
    <r>
      <rPr>
        <sz val="11"/>
        <color indexed="8"/>
        <rFont val="ＭＳ Ｐゴシック"/>
        <family val="3"/>
        <charset val="128"/>
      </rPr>
      <t>。</t>
    </r>
    <rPh sb="1" eb="7">
      <t>ショウライフタンヒリツ</t>
    </rPh>
    <rPh sb="7" eb="8">
      <t>オヨ</t>
    </rPh>
    <rPh sb="9" eb="16">
      <t>ジッシツコウサイヒヒリツ</t>
    </rPh>
    <rPh sb="20" eb="22">
      <t>ルイジ</t>
    </rPh>
    <rPh sb="22" eb="26">
      <t>ダンタイヘイキン</t>
    </rPh>
    <rPh sb="27" eb="31">
      <t>ゼンコクヘイキン</t>
    </rPh>
    <rPh sb="32" eb="37">
      <t>キョウトフヘイキン</t>
    </rPh>
    <rPh sb="42" eb="44">
      <t>ヒカク</t>
    </rPh>
    <rPh sb="47" eb="48">
      <t>ウエ</t>
    </rPh>
    <rPh sb="54" eb="59">
      <t>ショウライフタンリツ</t>
    </rPh>
    <rPh sb="69" eb="72">
      <t>リョクコウジョウ</t>
    </rPh>
    <rPh sb="72" eb="74">
      <t>キキン</t>
    </rPh>
    <rPh sb="75" eb="76">
      <t>ゾウ</t>
    </rPh>
    <rPh sb="78" eb="80">
      <t>キンネン</t>
    </rPh>
    <rPh sb="80" eb="82">
      <t>シサイ</t>
    </rPh>
    <rPh sb="83" eb="85">
      <t>ハッコウ</t>
    </rPh>
    <rPh sb="85" eb="87">
      <t>ヨクセイ</t>
    </rPh>
    <rPh sb="88" eb="89">
      <t>ツト</t>
    </rPh>
    <rPh sb="98" eb="99">
      <t>オオ</t>
    </rPh>
    <rPh sb="101" eb="105">
      <t>カイゼンケイコウ</t>
    </rPh>
    <rPh sb="123" eb="126">
      <t>ゼンネンド</t>
    </rPh>
    <rPh sb="127" eb="129">
      <t>ヒカク</t>
    </rPh>
    <rPh sb="139" eb="141">
      <t>カイゼン</t>
    </rPh>
    <rPh sb="146" eb="152">
      <t>チュウキザイセイミトオ</t>
    </rPh>
    <rPh sb="154" eb="155">
      <t>ソ</t>
    </rPh>
    <rPh sb="157" eb="161">
      <t>ザイセイウンエイ</t>
    </rPh>
    <rPh sb="162" eb="163">
      <t>オコナ</t>
    </rPh>
    <rPh sb="164" eb="165">
      <t>ナカ</t>
    </rPh>
    <rPh sb="167" eb="169">
      <t>コンゴ</t>
    </rPh>
    <rPh sb="171" eb="173">
      <t>ガンキン</t>
    </rPh>
    <rPh sb="173" eb="176">
      <t>ショウカンガク</t>
    </rPh>
    <rPh sb="177" eb="179">
      <t>ウワマワ</t>
    </rPh>
    <rPh sb="182" eb="184">
      <t>シサイ</t>
    </rPh>
    <rPh sb="184" eb="186">
      <t>ハッコウ</t>
    </rPh>
    <rPh sb="187" eb="188">
      <t>ツト</t>
    </rPh>
    <rPh sb="190" eb="193">
      <t>コウサイヒ</t>
    </rPh>
    <rPh sb="194" eb="196">
      <t>ヨクセイ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</si>
  <si>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</si>
  <si>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</si>
  <si>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</si>
  <si>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平均と比較して下回っている。この10年間で生活に欠かせない施設の改修（ex.小・中学校の校舎耐震化改修や空調設備設置、ごみ焼却施設の基幹的設備改良）などの大型事業を推進していたことから、将来負担比率については、類似団体平均を上回っている。今後も公共施設等総合計画に基づき、公共施設の更新等について適正な管理を進める。</t>
    <rPh sb="29" eb="30">
      <t>シタ</t>
    </rPh>
    <rPh sb="40" eb="42">
      <t>ネンカン</t>
    </rPh>
    <rPh sb="60" eb="61">
      <t>ショウ</t>
    </rPh>
    <rPh sb="62" eb="65">
      <t>チュウガッコウ</t>
    </rPh>
    <rPh sb="66" eb="68">
      <t>コウシャ</t>
    </rPh>
    <rPh sb="99" eb="103">
      <t>オオガタジギョウ</t>
    </rPh>
    <rPh sb="134" eb="135">
      <t>ウエ</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</si>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</sst>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0B12-4BC8-B290-7A1869ECB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29683</c:v>
                </c:pt>
                <c:pt idx="1">
                  <c:v>63141</c:v>
                </c:pt>
                <c:pt idx="2">
                  <c:v>32642</c:v>
                </c:pt>
                <c:pt idx="3">
                  <c:v>50757</c:v>
                </c:pt>
                <c:pt idx="4">
                  <c:v>30379</c:v>
                </c:pt>
              </c:numCache>
            </c:numRef>
          </c:val>
          <c:smooth val="0"/>
          <c:extLst>
            <c:ext xmlns:c16="http://schemas.microsoft.com/office/drawing/2014/chart" uri="{C3380CC4-5D6E-409C-BE32-E72D297353CC}">
              <c16:uniqueId val="{00000001-0B12-4BC8-B290-7A1869ECB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2.31</c:v>
                </c:pt>
                <c:pt idx="1">
                  <c:v>2.06</c:v>
                </c:pt>
                <c:pt idx="2">
                  <c:v>2.98</c:v>
                </c:pt>
                <c:pt idx="3">
                  <c:v>3.56</c:v>
                </c:pt>
                <c:pt idx="4">
                  <c:v>3.87</c:v>
                </c:pt>
              </c:numCache>
            </c:numRef>
          </c:val>
          <c:extLst>
            <c:ext xmlns:c16="http://schemas.microsoft.com/office/drawing/2014/chart" uri="{C3380CC4-5D6E-409C-BE32-E72D297353CC}">
              <c16:uniqueId val="{00000000-1B42-4F90-8145-E7DC665520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9.26</c:v>
                </c:pt>
                <c:pt idx="1">
                  <c:v>7.63</c:v>
                </c:pt>
                <c:pt idx="2">
                  <c:v>6.33</c:v>
                </c:pt>
                <c:pt idx="3">
                  <c:v>7.06</c:v>
                </c:pt>
                <c:pt idx="4">
                  <c:v>6.84</c:v>
                </c:pt>
              </c:numCache>
            </c:numRef>
          </c:val>
          <c:extLst>
            <c:ext xmlns:c16="http://schemas.microsoft.com/office/drawing/2014/chart" uri="{C3380CC4-5D6E-409C-BE32-E72D297353CC}">
              <c16:uniqueId val="{00000001-1B42-4F90-8145-E7DC665520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-0.69</c:v>
                </c:pt>
                <c:pt idx="1">
                  <c:v>-1.9</c:v>
                </c:pt>
                <c:pt idx="2">
                  <c:v>-0.41</c:v>
                </c:pt>
                <c:pt idx="3">
                  <c:v>1.27</c:v>
                </c:pt>
                <c:pt idx="4">
                  <c:v>0.42</c:v>
                </c:pt>
              </c:numCache>
            </c:numRef>
          </c:val>
          <c:smooth val="0"/>
          <c:extLst>
            <c:ext xmlns:c16="http://schemas.microsoft.com/office/drawing/2014/chart" uri="{C3380CC4-5D6E-409C-BE32-E72D297353CC}">
              <c16:uniqueId val="{00000002-1B42-4F90-8145-E7DC665520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0.06</c:v>
                </c:pt>
                <c:pt idx="4">
                  <c:v>#N/A</c:v>
                </c:pt>
                <c:pt idx="5">
                  <c:v>0.12</c:v>
                </c:pt>
                <c:pt idx="6">
                  <c:v>#N/A</c:v>
                </c:pt>
                <c:pt idx="7">
                  <c:v>0</c:v>
                </c:pt>
                <c:pt idx="8">
                  <c:v>#N/A</c:v>
                </c:pt>
                <c:pt idx="9">
                  <c:v>0</c:v>
                </c:pt>
              </c:numCache>
            </c:numRef>
          </c:val>
          <c:extLst>
            <c:ext xmlns:c16="http://schemas.microsoft.com/office/drawing/2014/chart" uri="{C3380CC4-5D6E-409C-BE32-E72D297353CC}">
              <c16:uniqueId val="{00000000-262A-41E5-A46D-6B20016A84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2A-41E5-A46D-6B20016A8454}"/>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262A-41E5-A46D-6B20016A845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0.11</c:v>
                </c:pt>
                <c:pt idx="4">
                  <c:v>#N/A</c:v>
                </c:pt>
                <c:pt idx="5">
                  <c:v>0.12</c:v>
                </c:pt>
                <c:pt idx="6">
                  <c:v>#N/A</c:v>
                </c:pt>
                <c:pt idx="7">
                  <c:v>0.12</c:v>
                </c:pt>
                <c:pt idx="8">
                  <c:v>#N/A</c:v>
                </c:pt>
                <c:pt idx="9">
                  <c:v>0.14000000000000001</c:v>
                </c:pt>
              </c:numCache>
            </c:numRef>
          </c:val>
          <c:extLst>
            <c:ext xmlns:c16="http://schemas.microsoft.com/office/drawing/2014/chart" uri="{C3380CC4-5D6E-409C-BE32-E72D297353CC}">
              <c16:uniqueId val="{00000003-262A-41E5-A46D-6B20016A845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c:v>
                </c:pt>
                <c:pt idx="2">
                  <c:v>#N/A</c:v>
                </c:pt>
                <c:pt idx="3">
                  <c:v>1.03</c:v>
                </c:pt>
                <c:pt idx="4">
                  <c:v>#N/A</c:v>
                </c:pt>
                <c:pt idx="5">
                  <c:v>0.4</c:v>
                </c:pt>
                <c:pt idx="6">
                  <c:v>#N/A</c:v>
                </c:pt>
                <c:pt idx="7">
                  <c:v>0.28999999999999998</c:v>
                </c:pt>
                <c:pt idx="8">
                  <c:v>#N/A</c:v>
                </c:pt>
                <c:pt idx="9">
                  <c:v>0.5</c:v>
                </c:pt>
              </c:numCache>
            </c:numRef>
          </c:val>
          <c:extLst>
            <c:ext xmlns:c16="http://schemas.microsoft.com/office/drawing/2014/chart" uri="{C3380CC4-5D6E-409C-BE32-E72D297353CC}">
              <c16:uniqueId val="{00000004-262A-41E5-A46D-6B20016A845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0.05</c:v>
                </c:pt>
                <c:pt idx="4">
                  <c:v>#N/A</c:v>
                </c:pt>
                <c:pt idx="5">
                  <c:v>0.24</c:v>
                </c:pt>
                <c:pt idx="6">
                  <c:v>#N/A</c:v>
                </c:pt>
                <c:pt idx="7">
                  <c:v>0.92</c:v>
                </c:pt>
                <c:pt idx="8">
                  <c:v>#N/A</c:v>
                </c:pt>
                <c:pt idx="9">
                  <c:v>0.91</c:v>
                </c:pt>
              </c:numCache>
            </c:numRef>
          </c:val>
          <c:extLst>
            <c:ext xmlns:c16="http://schemas.microsoft.com/office/drawing/2014/chart" uri="{C3380CC4-5D6E-409C-BE32-E72D297353CC}">
              <c16:uniqueId val="{00000005-262A-41E5-A46D-6B20016A845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2.11</c:v>
                </c:pt>
                <c:pt idx="2">
                  <c:v>#N/A</c:v>
                </c:pt>
                <c:pt idx="3">
                  <c:v>1.22</c:v>
                </c:pt>
                <c:pt idx="4">
                  <c:v>#N/A</c:v>
                </c:pt>
                <c:pt idx="5">
                  <c:v>0.9</c:v>
                </c:pt>
                <c:pt idx="6">
                  <c:v>#N/A</c:v>
                </c:pt>
                <c:pt idx="7">
                  <c:v>0.8</c:v>
                </c:pt>
                <c:pt idx="8">
                  <c:v>#N/A</c:v>
                </c:pt>
                <c:pt idx="9">
                  <c:v>0.95</c:v>
                </c:pt>
              </c:numCache>
            </c:numRef>
          </c:val>
          <c:extLst>
            <c:ext xmlns:c16="http://schemas.microsoft.com/office/drawing/2014/chart" uri="{C3380CC4-5D6E-409C-BE32-E72D297353CC}">
              <c16:uniqueId val="{00000006-262A-41E5-A46D-6B20016A845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1.19</c:v>
                </c:pt>
                <c:pt idx="8">
                  <c:v>#N/A</c:v>
                </c:pt>
                <c:pt idx="9">
                  <c:v>2.08</c:v>
                </c:pt>
              </c:numCache>
            </c:numRef>
          </c:val>
          <c:extLst>
            <c:ext xmlns:c16="http://schemas.microsoft.com/office/drawing/2014/chart" uri="{C3380CC4-5D6E-409C-BE32-E72D297353CC}">
              <c16:uniqueId val="{00000007-262A-41E5-A46D-6B20016A84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2.2799999999999998</c:v>
                </c:pt>
                <c:pt idx="2">
                  <c:v>#N/A</c:v>
                </c:pt>
                <c:pt idx="3">
                  <c:v>2.02</c:v>
                </c:pt>
                <c:pt idx="4">
                  <c:v>#N/A</c:v>
                </c:pt>
                <c:pt idx="5">
                  <c:v>2.95</c:v>
                </c:pt>
                <c:pt idx="6">
                  <c:v>#N/A</c:v>
                </c:pt>
                <c:pt idx="7">
                  <c:v>3.52</c:v>
                </c:pt>
                <c:pt idx="8">
                  <c:v>#N/A</c:v>
                </c:pt>
                <c:pt idx="9">
                  <c:v>3.82</c:v>
                </c:pt>
              </c:numCache>
            </c:numRef>
          </c:val>
          <c:extLst>
            <c:ext xmlns:c16="http://schemas.microsoft.com/office/drawing/2014/chart" uri="{C3380CC4-5D6E-409C-BE32-E72D297353CC}">
              <c16:uniqueId val="{00000008-262A-41E5-A46D-6B20016A84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15.15</c:v>
                </c:pt>
                <c:pt idx="2">
                  <c:v>#N/A</c:v>
                </c:pt>
                <c:pt idx="3">
                  <c:v>15.32</c:v>
                </c:pt>
                <c:pt idx="4">
                  <c:v>#N/A</c:v>
                </c:pt>
                <c:pt idx="5">
                  <c:v>16.46</c:v>
                </c:pt>
                <c:pt idx="6">
                  <c:v>#N/A</c:v>
                </c:pt>
                <c:pt idx="7">
                  <c:v>16.43</c:v>
                </c:pt>
                <c:pt idx="8">
                  <c:v>#N/A</c:v>
                </c:pt>
                <c:pt idx="9">
                  <c:v>15.1</c:v>
                </c:pt>
              </c:numCache>
            </c:numRef>
          </c:val>
          <c:extLst>
            <c:ext xmlns:c16="http://schemas.microsoft.com/office/drawing/2014/chart" uri="{C3380CC4-5D6E-409C-BE32-E72D297353CC}">
              <c16:uniqueId val="{00000009-262A-41E5-A46D-6B20016A84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3679</c:v>
                </c:pt>
                <c:pt idx="5">
                  <c:v>3588</c:v>
                </c:pt>
                <c:pt idx="8">
                  <c:v>3446</c:v>
                </c:pt>
                <c:pt idx="11">
                  <c:v>3388</c:v>
                </c:pt>
                <c:pt idx="14">
                  <c:v>3372</c:v>
                </c:pt>
              </c:numCache>
            </c:numRef>
          </c:val>
          <c:extLst>
            <c:ext xmlns:c16="http://schemas.microsoft.com/office/drawing/2014/chart" uri="{C3380CC4-5D6E-409C-BE32-E72D297353CC}">
              <c16:uniqueId val="{00000000-0C8C-46F7-B1BC-3A1047A1A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8C-46F7-B1BC-3A1047A1A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0</c:v>
                </c:pt>
                <c:pt idx="6">
                  <c:v>0</c:v>
                </c:pt>
                <c:pt idx="9">
                  <c:v>0</c:v>
                </c:pt>
                <c:pt idx="12">
                  <c:v>0</c:v>
                </c:pt>
              </c:numCache>
            </c:numRef>
          </c:val>
          <c:extLst>
            <c:ext xmlns:c16="http://schemas.microsoft.com/office/drawing/2014/chart" uri="{C3380CC4-5D6E-409C-BE32-E72D297353CC}">
              <c16:uniqueId val="{00000002-0C8C-46F7-B1BC-3A1047A1A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91</c:v>
                </c:pt>
                <c:pt idx="3">
                  <c:v>95</c:v>
                </c:pt>
                <c:pt idx="6">
                  <c:v>88</c:v>
                </c:pt>
                <c:pt idx="9">
                  <c:v>93</c:v>
                </c:pt>
                <c:pt idx="12">
                  <c:v>77</c:v>
                </c:pt>
              </c:numCache>
            </c:numRef>
          </c:val>
          <c:extLst>
            <c:ext xmlns:c16="http://schemas.microsoft.com/office/drawing/2014/chart" uri="{C3380CC4-5D6E-409C-BE32-E72D297353CC}">
              <c16:uniqueId val="{00000003-0C8C-46F7-B1BC-3A1047A1A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1285</c:v>
                </c:pt>
                <c:pt idx="3">
                  <c:v>1400</c:v>
                </c:pt>
                <c:pt idx="6">
                  <c:v>1231</c:v>
                </c:pt>
                <c:pt idx="9">
                  <c:v>1148</c:v>
                </c:pt>
                <c:pt idx="12">
                  <c:v>1200</c:v>
                </c:pt>
              </c:numCache>
            </c:numRef>
          </c:val>
          <c:extLst>
            <c:ext xmlns:c16="http://schemas.microsoft.com/office/drawing/2014/chart" uri="{C3380CC4-5D6E-409C-BE32-E72D297353CC}">
              <c16:uniqueId val="{00000004-0C8C-46F7-B1BC-3A1047A1A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8C-46F7-B1BC-3A1047A1A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8C-46F7-B1BC-3A1047A1A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4133</c:v>
                </c:pt>
                <c:pt idx="3">
                  <c:v>4258</c:v>
                </c:pt>
                <c:pt idx="6">
                  <c:v>4350</c:v>
                </c:pt>
                <c:pt idx="9">
                  <c:v>4236</c:v>
                </c:pt>
                <c:pt idx="12">
                  <c:v>4110</c:v>
                </c:pt>
              </c:numCache>
            </c:numRef>
          </c:val>
          <c:extLst>
            <c:ext xmlns:c16="http://schemas.microsoft.com/office/drawing/2014/chart" uri="{C3380CC4-5D6E-409C-BE32-E72D297353CC}">
              <c16:uniqueId val="{00000007-0C8C-46F7-B1BC-3A1047A1A3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1896</c:v>
                </c:pt>
                <c:pt idx="2">
                  <c:v>#N/A</c:v>
                </c:pt>
                <c:pt idx="3">
                  <c:v>#N/A</c:v>
                </c:pt>
                <c:pt idx="4">
                  <c:v>2165</c:v>
                </c:pt>
                <c:pt idx="5">
                  <c:v>#N/A</c:v>
                </c:pt>
                <c:pt idx="6">
                  <c:v>#N/A</c:v>
                </c:pt>
                <c:pt idx="7">
                  <c:v>2223</c:v>
                </c:pt>
                <c:pt idx="8">
                  <c:v>#N/A</c:v>
                </c:pt>
                <c:pt idx="9">
                  <c:v>#N/A</c:v>
                </c:pt>
                <c:pt idx="10">
                  <c:v>2089</c:v>
                </c:pt>
                <c:pt idx="11">
                  <c:v>#N/A</c:v>
                </c:pt>
                <c:pt idx="12">
                  <c:v>#N/A</c:v>
                </c:pt>
                <c:pt idx="13">
                  <c:v>2015</c:v>
                </c:pt>
                <c:pt idx="14">
                  <c:v>#N/A</c:v>
                </c:pt>
              </c:numCache>
            </c:numRef>
          </c:val>
          <c:smooth val="0"/>
          <c:extLst>
            <c:ext xmlns:c16="http://schemas.microsoft.com/office/drawing/2014/chart" uri="{C3380CC4-5D6E-409C-BE32-E72D297353CC}">
              <c16:uniqueId val="{00000008-0C8C-46F7-B1BC-3A1047A1A3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36593</c:v>
                </c:pt>
                <c:pt idx="5">
                  <c:v>35610</c:v>
                </c:pt>
                <c:pt idx="8">
                  <c:v>34465</c:v>
                </c:pt>
                <c:pt idx="11">
                  <c:v>33983</c:v>
                </c:pt>
                <c:pt idx="14">
                  <c:v>33203</c:v>
                </c:pt>
              </c:numCache>
            </c:numRef>
          </c:val>
          <c:extLst>
            <c:ext xmlns:c16="http://schemas.microsoft.com/office/drawing/2014/chart" uri="{C3380CC4-5D6E-409C-BE32-E72D297353CC}">
              <c16:uniqueId val="{00000000-9CEC-495A-8E2A-BB575216AB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2232</c:v>
                </c:pt>
                <c:pt idx="5">
                  <c:v>2234</c:v>
                </c:pt>
                <c:pt idx="8">
                  <c:v>2161</c:v>
                </c:pt>
                <c:pt idx="11">
                  <c:v>3017</c:v>
                </c:pt>
                <c:pt idx="14">
                  <c:v>2479</c:v>
                </c:pt>
              </c:numCache>
            </c:numRef>
          </c:val>
          <c:extLst>
            <c:ext xmlns:c16="http://schemas.microsoft.com/office/drawing/2014/chart" uri="{C3380CC4-5D6E-409C-BE32-E72D297353CC}">
              <c16:uniqueId val="{00000001-9CEC-495A-8E2A-BB575216AB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3339</c:v>
                </c:pt>
                <c:pt idx="5">
                  <c:v>3389</c:v>
                </c:pt>
                <c:pt idx="8">
                  <c:v>3284</c:v>
                </c:pt>
                <c:pt idx="11">
                  <c:v>3845</c:v>
                </c:pt>
                <c:pt idx="14">
                  <c:v>4829</c:v>
                </c:pt>
              </c:numCache>
            </c:numRef>
          </c:val>
          <c:extLst>
            <c:ext xmlns:c16="http://schemas.microsoft.com/office/drawing/2014/chart" uri="{C3380CC4-5D6E-409C-BE32-E72D297353CC}">
              <c16:uniqueId val="{00000002-9CEC-495A-8E2A-BB575216AB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C-495A-8E2A-BB575216AB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EC-495A-8E2A-BB575216AB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C-495A-8E2A-BB575216AB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3877</c:v>
                </c:pt>
                <c:pt idx="3">
                  <c:v>3748</c:v>
                </c:pt>
                <c:pt idx="6">
                  <c:v>3499</c:v>
                </c:pt>
                <c:pt idx="9">
                  <c:v>3635</c:v>
                </c:pt>
                <c:pt idx="12">
                  <c:v>3541</c:v>
                </c:pt>
              </c:numCache>
            </c:numRef>
          </c:val>
          <c:extLst>
            <c:ext xmlns:c16="http://schemas.microsoft.com/office/drawing/2014/chart" uri="{C3380CC4-5D6E-409C-BE32-E72D297353CC}">
              <c16:uniqueId val="{00000006-9CEC-495A-8E2A-BB575216AB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1449</c:v>
                </c:pt>
                <c:pt idx="3">
                  <c:v>1171</c:v>
                </c:pt>
                <c:pt idx="6">
                  <c:v>974</c:v>
                </c:pt>
                <c:pt idx="9">
                  <c:v>198</c:v>
                </c:pt>
                <c:pt idx="12">
                  <c:v>168</c:v>
                </c:pt>
              </c:numCache>
            </c:numRef>
          </c:val>
          <c:extLst>
            <c:ext xmlns:c16="http://schemas.microsoft.com/office/drawing/2014/chart" uri="{C3380CC4-5D6E-409C-BE32-E72D297353CC}">
              <c16:uniqueId val="{00000007-9CEC-495A-8E2A-BB575216AB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16077</c:v>
                </c:pt>
                <c:pt idx="3">
                  <c:v>15713</c:v>
                </c:pt>
                <c:pt idx="6">
                  <c:v>13390</c:v>
                </c:pt>
                <c:pt idx="9">
                  <c:v>10376</c:v>
                </c:pt>
                <c:pt idx="12">
                  <c:v>10497</c:v>
                </c:pt>
              </c:numCache>
            </c:numRef>
          </c:val>
          <c:extLst>
            <c:ext xmlns:c16="http://schemas.microsoft.com/office/drawing/2014/chart" uri="{C3380CC4-5D6E-409C-BE32-E72D297353CC}">
              <c16:uniqueId val="{00000008-9CEC-495A-8E2A-BB575216AB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138</c:v>
                </c:pt>
                <c:pt idx="3">
                  <c:v>138</c:v>
                </c:pt>
                <c:pt idx="6">
                  <c:v>137</c:v>
                </c:pt>
                <c:pt idx="9">
                  <c:v>135</c:v>
                </c:pt>
                <c:pt idx="12">
                  <c:v>135</c:v>
                </c:pt>
              </c:numCache>
            </c:numRef>
          </c:val>
          <c:extLst>
            <c:ext xmlns:c16="http://schemas.microsoft.com/office/drawing/2014/chart" uri="{C3380CC4-5D6E-409C-BE32-E72D297353CC}">
              <c16:uniqueId val="{00000009-9CEC-495A-8E2A-BB575216AB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41896</c:v>
                </c:pt>
                <c:pt idx="3">
                  <c:v>42763</c:v>
                </c:pt>
                <c:pt idx="6">
                  <c:v>41660</c:v>
                </c:pt>
                <c:pt idx="9">
                  <c:v>42121</c:v>
                </c:pt>
                <c:pt idx="12">
                  <c:v>40739</c:v>
                </c:pt>
              </c:numCache>
            </c:numRef>
          </c:val>
          <c:extLst>
            <c:ext xmlns:c16="http://schemas.microsoft.com/office/drawing/2014/chart" uri="{C3380CC4-5D6E-409C-BE32-E72D297353CC}">
              <c16:uniqueId val="{0000000A-9CEC-495A-8E2A-BB575216AB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21274</c:v>
                </c:pt>
                <c:pt idx="2">
                  <c:v>#N/A</c:v>
                </c:pt>
                <c:pt idx="3">
                  <c:v>#N/A</c:v>
                </c:pt>
                <c:pt idx="4">
                  <c:v>22301</c:v>
                </c:pt>
                <c:pt idx="5">
                  <c:v>#N/A</c:v>
                </c:pt>
                <c:pt idx="6">
                  <c:v>#N/A</c:v>
                </c:pt>
                <c:pt idx="7">
                  <c:v>19752</c:v>
                </c:pt>
                <c:pt idx="8">
                  <c:v>#N/A</c:v>
                </c:pt>
                <c:pt idx="9">
                  <c:v>#N/A</c:v>
                </c:pt>
                <c:pt idx="10">
                  <c:v>15620</c:v>
                </c:pt>
                <c:pt idx="11">
                  <c:v>#N/A</c:v>
                </c:pt>
                <c:pt idx="12">
                  <c:v>#N/A</c:v>
                </c:pt>
                <c:pt idx="13">
                  <c:v>14568</c:v>
                </c:pt>
                <c:pt idx="14">
                  <c:v>#N/A</c:v>
                </c:pt>
              </c:numCache>
            </c:numRef>
          </c:val>
          <c:smooth val="0"/>
          <c:extLst>
            <c:ext xmlns:c16="http://schemas.microsoft.com/office/drawing/2014/chart" uri="{C3380CC4-5D6E-409C-BE32-E72D297353CC}">
              <c16:uniqueId val="{0000000B-9CEC-495A-8E2A-BB575216AB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1188</c:v>
                </c:pt>
                <c:pt idx="1">
                  <c:v>1319</c:v>
                </c:pt>
                <c:pt idx="2">
                  <c:v>1319</c:v>
                </c:pt>
              </c:numCache>
            </c:numRef>
          </c:val>
          <c:extLst>
            <c:ext xmlns:c16="http://schemas.microsoft.com/office/drawing/2014/chart" uri="{C3380CC4-5D6E-409C-BE32-E72D297353CC}">
              <c16:uniqueId val="{00000000-097B-4D35-9E6C-91ADD8887C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97B-4D35-9E6C-91ADD8887C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719</c:v>
                </c:pt>
                <c:pt idx="1">
                  <c:v>1099</c:v>
                </c:pt>
                <c:pt idx="2">
                  <c:v>2053</c:v>
                </c:pt>
              </c:numCache>
            </c:numRef>
          </c:val>
          <c:extLst>
            <c:ext xmlns:c16="http://schemas.microsoft.com/office/drawing/2014/chart" uri="{C3380CC4-5D6E-409C-BE32-E72D297353CC}">
              <c16:uniqueId val="{00000002-097B-4D35-9E6C-91ADD8887C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{3B20D972-884A-4A8E-9BBE-3A895E87F759}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B2-4E43-A4D0-65976470E9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{CA983010-D303-484F-B661-5EADCE1891E1}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2-4E43-A4D0-65976470E9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{B7197F1E-856E-4E61-857B-507CDE046945}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2-4E43-A4D0-65976470E9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{067A37B5-0F6B-48CA-A621-7FC6A4727D7C}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2-4E43-A4D0-65976470E9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{A48F0702-9FBB-4504-AF6A-3846141F082D}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2-4E43-A4D0-65976470E9F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{1B7A26FD-666D-4089-B5F8-3AF42CEE3C6F}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B2-4E43-A4D0-65976470E9F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{82B8955E-F612-45B4-A6E4-225B78980168}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B2-4E43-A4D0-65976470E9F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{8C069807-80C0-4AB4-BC75-37BCDC13344E}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B2-4E43-A4D0-65976470E9F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{EA217B24-E1B9-4A60-9729-E803FEBD256A}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B2-4E43-A4D0-65976470E9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55.3</c:v>
                </c:pt>
                <c:pt idx="16">
                  <c:v>57.1</c:v>
                </c:pt>
                <c:pt idx="24">
                  <c:v>58.7</c:v>
                </c:pt>
                <c:pt idx="32">
                  <c:v>60.3</c:v>
                </c:pt>
              </c:numCache>
            </c:numRef>
          </c:xVal>
          <c:yVal>
            <c:numRef>
              <c:f>公会計指標分析・財政指標組合せ分析表!$BP$51:$DC$51</c:f>
              <c:numCache>
                <c:formatCode>#,##0.0;"▲ "#,##0.0</c:formatCode>
                <c:ptCount val="40"/>
                <c:pt idx="0">
                  <c:v>137.4</c:v>
                </c:pt>
                <c:pt idx="8">
                  <c:v>143.6</c:v>
                </c:pt>
                <c:pt idx="16">
                  <c:v>126.7</c:v>
                </c:pt>
                <c:pt idx="24">
                  <c:v>100.3</c:v>
                </c:pt>
                <c:pt idx="32">
                  <c:v>89.9</c:v>
                </c:pt>
              </c:numCache>
            </c:numRef>
          </c:yVal>
          <c:smooth val="0"/>
          <c:extLst>
            <c:ext xmlns:c16="http://schemas.microsoft.com/office/drawing/2014/chart" uri="{C3380CC4-5D6E-409C-BE32-E72D297353CC}">
              <c16:uniqueId val="{00000009-80B2-4E43-A4D0-65976470E9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{494E278F-2696-4A4C-9AB7-E72A8E7B3D31}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B2-4E43-A4D0-65976470E9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{C16A7136-97CD-45DA-9410-088E1172DDC1}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2-4E43-A4D0-65976470E9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{CF999F06-B480-49ED-B761-CEA5A3B44A0F}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2-4E43-A4D0-65976470E9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{110CA193-6FE6-427D-83C4-94C6AFE32E8C}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2-4E43-A4D0-65976470E9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{AA23077B-701F-4A70-8EE1-91DF99A4C688}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2-4E43-A4D0-65976470E9F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{A8EAE428-73E0-4920-B881-813B1DD4EE56}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B2-4E43-A4D0-65976470E9F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{DE0B5E56-9D24-4CCF-AF0B-5B2FCD09C2DB}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B2-4E43-A4D0-65976470E9F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{9A6259CB-1C58-4EA0-9364-16265070B84F}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B2-4E43-A4D0-65976470E9F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{B1AF9040-9D0E-4C33-8CAB-98118876D463}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B2-4E43-A4D0-65976470E9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0B2-4E43-A4D0-65976470E9FF}"/>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{8FC675F9-5A78-4EDC-83B5-E82892E4BF4D}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D5C-4F4F-88AB-025DD60524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{185E4450-33DE-44CE-9A3D-5A0A6249E0B8}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5C-4F4F-88AB-025DD60524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{88C6C006-A511-4335-BE58-4D0FA37D9CC0}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5C-4F4F-88AB-025DD60524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{ED7EBFC7-3E23-469B-8AA0-E45C5799B41D}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5C-4F4F-88AB-025DD60524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{7223BE38-CA31-45BB-A63D-5577C64F8F5C}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5C-4F4F-88AB-025DD60524C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{4176E86C-6E27-47C0-8109-221511314534}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D5C-4F4F-88AB-025DD60524C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{698ACD06-9003-4CAC-B3A2-46C70E27736D}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D5C-4F4F-88AB-025DD60524C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{615C8B4C-173C-44F6-A816-A703F27FB57D}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D5C-4F4F-88AB-025DD60524C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{E0CBE3D1-AA09-4CA2-AD51-6BE1E7A17730}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D5C-4F4F-88AB-025DD60524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12.8</c:v>
                </c:pt>
                <c:pt idx="16">
                  <c:v>13.4</c:v>
                </c:pt>
                <c:pt idx="24">
                  <c:v>13.8</c:v>
                </c:pt>
                <c:pt idx="32">
                  <c:v>13.3</c:v>
                </c:pt>
              </c:numCache>
            </c:numRef>
          </c:xVal>
          <c:yVal>
            <c:numRef>
              <c:f>公会計指標分析・財政指標組合せ分析表!$BP$73:$DC$73</c:f>
              <c:numCache>
                <c:formatCode>#,##0.0;"▲ "#,##0.0</c:formatCode>
                <c:ptCount val="40"/>
                <c:pt idx="0">
                  <c:v>137.4</c:v>
                </c:pt>
                <c:pt idx="8">
                  <c:v>143.6</c:v>
                </c:pt>
                <c:pt idx="16">
                  <c:v>126.7</c:v>
                </c:pt>
                <c:pt idx="24">
                  <c:v>100.3</c:v>
                </c:pt>
                <c:pt idx="32">
                  <c:v>89.9</c:v>
                </c:pt>
              </c:numCache>
            </c:numRef>
          </c:yVal>
          <c:smooth val="0"/>
          <c:extLst>
            <c:ext xmlns:c16="http://schemas.microsoft.com/office/drawing/2014/chart" uri="{C3380CC4-5D6E-409C-BE32-E72D297353CC}">
              <c16:uniqueId val="{00000009-DD5C-4F4F-88AB-025DD60524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4.786743265153193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{16FF51C4-38A6-4DCD-9F02-37E3E54B77B4}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D5C-4F4F-88AB-025DD60524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{4CD468AE-689D-4B16-BBCA-40A1D0E1E705}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5C-4F4F-88AB-025DD60524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{03C5DEF6-D27A-4007-A447-A092E7C1CF79}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5C-4F4F-88AB-025DD60524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{B2B1B59F-DA8F-46CB-B16C-2DE8D3EADCEF}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5C-4F4F-88AB-025DD60524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{91EAD289-E7C0-40AB-8A17-2BECD53CAEE7}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5C-4F4F-88AB-025DD60524C2}"/>
                </c:ext>
              </c:extLst>
            </c:dLbl>
            <c:dLbl>
              <c:idx val="8"/>
              <c:layout>
                <c:manualLayout>
                  <c:x val="-3.0948682560031009E-2"/>
                  <c:y val="-5.309567664241624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{406EFB94-B4CD-4342-83C5-E8854DAA695D}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D5C-4F4F-88AB-025DD60524C2}"/>
                </c:ext>
              </c:extLst>
            </c:dLbl>
            <c:dLbl>
              <c:idx val="16"/>
              <c:layout>
                <c:manualLayout>
                  <c:x val="-3.1697991619110633E-2"/>
                  <c:y val="-4.242633263625696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{44A5BBDC-2BE9-442D-8138-67646F1925A9}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D5C-4F4F-88AB-025DD60524C2}"/>
                </c:ext>
              </c:extLst>
            </c:dLbl>
            <c:dLbl>
              <c:idx val="24"/>
              <c:layout>
                <c:manualLayout>
                  <c:x val="-3.1570342725075584E-2"/>
                  <c:y val="-0.10716264803168969"/>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{6385ED3F-DAD9-4AAB-A0B2-A9947A43F1BB}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D5C-4F4F-88AB-025DD60524C2}"/>
                </c:ext>
              </c:extLst>
            </c:dLbl>
            <c:dLbl>
              <c:idx val="32"/>
              <c:layout>
                <c:manualLayout>
                  <c:x val="-3.1570342725075584E-2"/>
                  <c:y val="-6.152994677058196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{0E7577EC-2380-4A80-B9C0-D937A25A9529}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D5C-4F4F-88AB-025DD60524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D5C-4F4F-88AB-025DD60524C2}"/>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実質公債費比率の分子（</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）の内、元利償還金等（</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）が前年度と比較して減少したため、</a:t>
          </a:r>
          <a:r>
            <a:rPr kumimoji="1" lang="ja-JP" altLang="ja-JP" sz="1400">
              <a:solidFill>
                <a:schemeClr val="dk1"/>
              </a:solidFill>
              <a:effectLst/>
              <a:latin typeface="+mn-lt"/>
              <a:ea typeface="+mn-ea"/>
              <a:cs typeface="+mn-cs"/>
            </a:rPr>
            <a:t>実質公債費比率は、</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か年平均では</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単年度では</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している。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将来負担比率については、前年度と比較して改善している。</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充当可能財源（</a:t>
          </a: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）も前年度と比較して、</a:t>
          </a:r>
          <a:r>
            <a:rPr kumimoji="1" lang="en-US" altLang="ja-JP" sz="1400">
              <a:solidFill>
                <a:schemeClr val="dk1"/>
              </a:solidFill>
              <a:effectLst/>
              <a:latin typeface="+mn-lt"/>
              <a:ea typeface="+mn-ea"/>
              <a:cs typeface="+mn-cs"/>
            </a:rPr>
            <a:t>334</a:t>
          </a:r>
          <a:r>
            <a:rPr kumimoji="1" lang="ja-JP" altLang="en-US" sz="1400">
              <a:solidFill>
                <a:schemeClr val="dk1"/>
              </a:solidFill>
              <a:effectLst/>
              <a:latin typeface="+mn-lt"/>
              <a:ea typeface="+mn-ea"/>
              <a:cs typeface="+mn-cs"/>
            </a:rPr>
            <a:t>百万円減少しているものの、</a:t>
          </a:r>
          <a:r>
            <a:rPr kumimoji="1" lang="ja-JP" altLang="ja-JP" sz="1400">
              <a:solidFill>
                <a:schemeClr val="dk1"/>
              </a:solidFill>
              <a:effectLst/>
              <a:latin typeface="+mn-lt"/>
              <a:ea typeface="+mn-ea"/>
              <a:cs typeface="+mn-cs"/>
            </a:rPr>
            <a:t>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の内、</a:t>
          </a:r>
          <a:r>
            <a:rPr kumimoji="1" lang="ja-JP" altLang="ja-JP" sz="1400">
              <a:solidFill>
                <a:schemeClr val="dk1"/>
              </a:solidFill>
              <a:effectLst/>
              <a:latin typeface="+mn-lt"/>
              <a:ea typeface="+mn-ea"/>
              <a:cs typeface="+mn-cs"/>
            </a:rPr>
            <a:t>一般会計等に係る地方債の現在高</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、退職手当負担見込額等が減少したため、全体として減少している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今後も公債費等義務的経費の削減を中心とする行財政改革を進め、財政の健全化に努める。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（増減理由）</a:t>
          </a:r>
          <a:endParaRPr lang="ja-JP" altLang="ja-JP" sz="1800">
            <a:effectLst/>
          </a:endParaRPr>
        </a:p>
        <a:p>
          <a:r>
            <a:rPr kumimoji="1" lang="ja-JP" altLang="ja-JP" sz="1800">
              <a:solidFill>
                <a:schemeClr val="dk1"/>
              </a:solidFill>
              <a:effectLst/>
              <a:latin typeface="+mn-lt"/>
              <a:ea typeface="+mn-ea"/>
              <a:cs typeface="+mn-cs"/>
            </a:rPr>
            <a:t>　・ふるさと寄附金を京都・亀岡ふるさと力向上基金に</a:t>
          </a:r>
          <a:r>
            <a:rPr kumimoji="1" lang="en-US" altLang="ja-JP" sz="1800">
              <a:solidFill>
                <a:schemeClr val="dk1"/>
              </a:solidFill>
              <a:effectLst/>
              <a:latin typeface="+mn-lt"/>
              <a:ea typeface="+mn-ea"/>
              <a:cs typeface="+mn-cs"/>
            </a:rPr>
            <a:t>2,246</a:t>
          </a:r>
          <a:r>
            <a:rPr kumimoji="1" lang="ja-JP" altLang="ja-JP" sz="1800">
              <a:solidFill>
                <a:schemeClr val="dk1"/>
              </a:solidFill>
              <a:effectLst/>
              <a:latin typeface="+mn-lt"/>
              <a:ea typeface="+mn-ea"/>
              <a:cs typeface="+mn-cs"/>
            </a:rPr>
            <a:t>百万円積み立てた一方、各種事業経費の財源に充てるため、</a:t>
          </a:r>
          <a:r>
            <a:rPr kumimoji="1" lang="en-US" altLang="ja-JP" sz="1800">
              <a:solidFill>
                <a:schemeClr val="dk1"/>
              </a:solidFill>
              <a:effectLst/>
              <a:latin typeface="+mn-lt"/>
              <a:ea typeface="+mn-ea"/>
              <a:cs typeface="+mn-cs"/>
            </a:rPr>
            <a:t>1,140</a:t>
          </a:r>
          <a:r>
            <a:rPr kumimoji="1" lang="ja-JP" altLang="ja-JP" sz="1800">
              <a:solidFill>
                <a:schemeClr val="dk1"/>
              </a:solidFill>
              <a:effectLst/>
              <a:latin typeface="+mn-lt"/>
              <a:ea typeface="+mn-ea"/>
              <a:cs typeface="+mn-cs"/>
            </a:rPr>
            <a:t>百万円を取り崩したこと等により、基金全体としては、</a:t>
          </a:r>
          <a:r>
            <a:rPr kumimoji="1" lang="en-US" altLang="ja-JP" sz="1800">
              <a:solidFill>
                <a:schemeClr val="dk1"/>
              </a:solidFill>
              <a:effectLst/>
              <a:latin typeface="+mn-lt"/>
              <a:ea typeface="+mn-ea"/>
              <a:cs typeface="+mn-cs"/>
            </a:rPr>
            <a:t>956</a:t>
          </a:r>
          <a:r>
            <a:rPr kumimoji="1" lang="ja-JP" altLang="ja-JP" sz="1800">
              <a:solidFill>
                <a:schemeClr val="dk1"/>
              </a:solidFill>
              <a:effectLst/>
              <a:latin typeface="+mn-lt"/>
              <a:ea typeface="+mn-ea"/>
              <a:cs typeface="+mn-cs"/>
            </a:rPr>
            <a:t>百万円の増となった。</a:t>
          </a:r>
          <a:endParaRPr lang="ja-JP" altLang="ja-JP" sz="1800">
            <a:effectLst/>
          </a:endParaRPr>
        </a:p>
        <a:p>
          <a:r>
            <a:rPr kumimoji="1" lang="ja-JP" altLang="ja-JP" sz="1800">
              <a:solidFill>
                <a:schemeClr val="dk1"/>
              </a:solidFill>
              <a:effectLst/>
              <a:latin typeface="+mn-lt"/>
              <a:ea typeface="+mn-ea"/>
              <a:cs typeface="+mn-cs"/>
            </a:rPr>
            <a:t>（今後の方針）</a:t>
          </a:r>
          <a:endParaRPr lang="ja-JP" altLang="ja-JP" sz="1800">
            <a:effectLst/>
          </a:endParaRPr>
        </a:p>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京都・亀岡ふるさと力向上基金については、</a:t>
          </a:r>
          <a:r>
            <a:rPr kumimoji="1" lang="ja-JP" altLang="en-US" sz="1800">
              <a:solidFill>
                <a:schemeClr val="dk1"/>
              </a:solidFill>
              <a:effectLst/>
              <a:latin typeface="+mn-ea"/>
              <a:ea typeface="+mn-ea"/>
              <a:cs typeface="+mn-cs"/>
            </a:rPr>
            <a:t>ふるさと納税等による支援が得られるよう、事業を充実させるとともに、財源の確保を図ることで基金に依存しない財政運営に努める必要がある。</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・各種基金については、基金の設置目的に応じて、適正に運用を行っていく。</a:t>
          </a:r>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（基金の使途）</a:t>
          </a:r>
          <a:endParaRPr lang="ja-JP" altLang="ja-JP" sz="1800">
            <a:effectLst/>
            <a:latin typeface="+mn-ea"/>
            <a:ea typeface="+mn-ea"/>
          </a:endParaRPr>
        </a:p>
        <a:p>
          <a:r>
            <a:rPr kumimoji="1" lang="ja-JP" altLang="en-US" sz="1800">
              <a:solidFill>
                <a:schemeClr val="dk1"/>
              </a:solidFill>
              <a:effectLst/>
              <a:latin typeface="+mn-ea"/>
              <a:ea typeface="+mn-ea"/>
              <a:cs typeface="+mn-cs"/>
            </a:rPr>
            <a:t>　・社会福祉事業基金：社会福祉事業の推進</a:t>
          </a:r>
        </a:p>
        <a:p>
          <a:r>
            <a:rPr kumimoji="1" lang="ja-JP" altLang="ja-JP" sz="1800">
              <a:solidFill>
                <a:schemeClr val="dk1"/>
              </a:solidFill>
              <a:effectLst/>
              <a:latin typeface="+mn-ea"/>
              <a:ea typeface="+mn-ea"/>
              <a:cs typeface="+mn-cs"/>
            </a:rPr>
            <a:t>　・河川整備基金：河川の改修整備</a:t>
          </a:r>
          <a:endParaRPr lang="ja-JP" altLang="ja-JP" sz="1800">
            <a:effectLst/>
            <a:latin typeface="+mn-ea"/>
            <a:ea typeface="+mn-ea"/>
          </a:endParaRPr>
        </a:p>
        <a:p>
          <a:r>
            <a:rPr kumimoji="1" lang="ja-JP" altLang="ja-JP" sz="1800">
              <a:solidFill>
                <a:schemeClr val="dk1"/>
              </a:solidFill>
              <a:effectLst/>
              <a:latin typeface="+mn-ea"/>
              <a:ea typeface="+mn-ea"/>
              <a:cs typeface="+mn-cs"/>
            </a:rPr>
            <a:t>　・京都・亀岡ふるさと力向上基金：</a:t>
          </a:r>
          <a:r>
            <a:rPr lang="ja-JP" altLang="ja-JP" sz="1800">
              <a:solidFill>
                <a:schemeClr val="dk1"/>
              </a:solidFill>
              <a:effectLst/>
              <a:latin typeface="+mn-ea"/>
              <a:ea typeface="+mn-ea"/>
              <a:cs typeface="+mn-cs"/>
            </a:rPr>
            <a:t>ふるさと納税</a:t>
          </a:r>
          <a:r>
            <a:rPr lang="ja-JP" altLang="en-US" sz="1800">
              <a:solidFill>
                <a:schemeClr val="dk1"/>
              </a:solidFill>
              <a:effectLst/>
              <a:latin typeface="+mn-ea"/>
              <a:ea typeface="+mn-ea"/>
              <a:cs typeface="+mn-cs"/>
            </a:rPr>
            <a:t>等</a:t>
          </a:r>
          <a:r>
            <a:rPr lang="ja-JP" altLang="ja-JP" sz="1800">
              <a:solidFill>
                <a:schemeClr val="dk1"/>
              </a:solidFill>
              <a:effectLst/>
              <a:latin typeface="+mn-ea"/>
              <a:ea typeface="+mn-ea"/>
              <a:cs typeface="+mn-cs"/>
            </a:rPr>
            <a:t>を財源とした各種事業の実施</a:t>
          </a:r>
          <a:endParaRPr lang="ja-JP" altLang="ja-JP" sz="1800">
            <a:effectLst/>
            <a:latin typeface="+mn-ea"/>
            <a:ea typeface="+mn-ea"/>
          </a:endParaRPr>
        </a:p>
        <a:p>
          <a:r>
            <a:rPr kumimoji="1" lang="ja-JP" altLang="ja-JP" sz="1800">
              <a:solidFill>
                <a:schemeClr val="dk1"/>
              </a:solidFill>
              <a:effectLst/>
              <a:latin typeface="+mn-ea"/>
              <a:ea typeface="+mn-ea"/>
              <a:cs typeface="+mn-cs"/>
            </a:rPr>
            <a:t>（増減理由）</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・京都・亀岡ふるさと力向上基金：ふるさと寄附金を、</a:t>
          </a:r>
          <a:r>
            <a:rPr kumimoji="1" lang="en-US" altLang="ja-JP" sz="1800">
              <a:solidFill>
                <a:schemeClr val="dk1"/>
              </a:solidFill>
              <a:effectLst/>
              <a:latin typeface="+mn-ea"/>
              <a:ea typeface="+mn-ea"/>
              <a:cs typeface="+mn-cs"/>
            </a:rPr>
            <a:t>2,246</a:t>
          </a:r>
          <a:r>
            <a:rPr kumimoji="1" lang="ja-JP" altLang="en-US" sz="1800">
              <a:solidFill>
                <a:schemeClr val="dk1"/>
              </a:solidFill>
              <a:effectLst/>
              <a:latin typeface="+mn-ea"/>
              <a:ea typeface="+mn-ea"/>
              <a:cs typeface="+mn-cs"/>
            </a:rPr>
            <a:t>百万円積み立てたことによる増加</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・京都・亀岡ふるさと力向上基金：ふるさと寄附金を、</a:t>
          </a:r>
          <a:r>
            <a:rPr kumimoji="1" lang="en-US" altLang="ja-JP" sz="1800">
              <a:solidFill>
                <a:schemeClr val="dk1"/>
              </a:solidFill>
              <a:effectLst/>
              <a:latin typeface="+mn-ea"/>
              <a:ea typeface="+mn-ea"/>
              <a:cs typeface="+mn-cs"/>
            </a:rPr>
            <a:t>1,140</a:t>
          </a:r>
          <a:r>
            <a:rPr kumimoji="1" lang="ja-JP" altLang="en-US" sz="1800">
              <a:solidFill>
                <a:schemeClr val="dk1"/>
              </a:solidFill>
              <a:effectLst/>
              <a:latin typeface="+mn-ea"/>
              <a:ea typeface="+mn-ea"/>
              <a:cs typeface="+mn-cs"/>
            </a:rPr>
            <a:t>百万円を取り崩したことによる減少</a:t>
          </a:r>
          <a:endParaRPr kumimoji="1" lang="en-US" altLang="ja-JP" sz="1800">
            <a:solidFill>
              <a:schemeClr val="dk1"/>
            </a:solidFill>
            <a:effectLst/>
            <a:latin typeface="+mn-ea"/>
            <a:ea typeface="+mn-ea"/>
            <a:cs typeface="+mn-cs"/>
          </a:endParaRPr>
        </a:p>
        <a:p>
          <a:r>
            <a:rPr kumimoji="1" lang="ja-JP" altLang="ja-JP" sz="1800">
              <a:solidFill>
                <a:schemeClr val="dk1"/>
              </a:solidFill>
              <a:effectLst/>
              <a:latin typeface="+mn-ea"/>
              <a:ea typeface="+mn-ea"/>
              <a:cs typeface="+mn-cs"/>
            </a:rPr>
            <a:t>　・社会福祉事業基金：社会福祉事業寄附金を、</a:t>
          </a:r>
          <a:r>
            <a:rPr kumimoji="1" lang="en-US" altLang="ja-JP" sz="1800">
              <a:solidFill>
                <a:schemeClr val="dk1"/>
              </a:solidFill>
              <a:effectLst/>
              <a:latin typeface="+mn-ea"/>
              <a:ea typeface="+mn-ea"/>
              <a:cs typeface="+mn-cs"/>
            </a:rPr>
            <a:t>12</a:t>
          </a:r>
          <a:r>
            <a:rPr kumimoji="1" lang="ja-JP" altLang="ja-JP" sz="1800">
              <a:solidFill>
                <a:schemeClr val="dk1"/>
              </a:solidFill>
              <a:effectLst/>
              <a:latin typeface="+mn-ea"/>
              <a:ea typeface="+mn-ea"/>
              <a:cs typeface="+mn-cs"/>
            </a:rPr>
            <a:t>百万円積み立てたことによる増加</a:t>
          </a:r>
          <a:endParaRPr lang="ja-JP" altLang="ja-JP" sz="1800">
            <a:effectLst/>
            <a:latin typeface="+mn-ea"/>
            <a:ea typeface="+mn-ea"/>
          </a:endParaRPr>
        </a:p>
        <a:p>
          <a:r>
            <a:rPr kumimoji="1" lang="ja-JP" altLang="ja-JP" sz="1800">
              <a:solidFill>
                <a:schemeClr val="dk1"/>
              </a:solidFill>
              <a:effectLst/>
              <a:latin typeface="+mn-ea"/>
              <a:ea typeface="+mn-ea"/>
              <a:cs typeface="+mn-cs"/>
            </a:rPr>
            <a:t>　・社会福祉事業基金：社会福祉事業の推進のため、</a:t>
          </a:r>
          <a:r>
            <a:rPr kumimoji="1" lang="en-US" altLang="ja-JP" sz="1800">
              <a:solidFill>
                <a:schemeClr val="dk1"/>
              </a:solidFill>
              <a:effectLst/>
              <a:latin typeface="+mn-ea"/>
              <a:ea typeface="+mn-ea"/>
              <a:cs typeface="+mn-cs"/>
            </a:rPr>
            <a:t>107</a:t>
          </a:r>
          <a:r>
            <a:rPr kumimoji="1" lang="ja-JP" altLang="ja-JP" sz="1800">
              <a:solidFill>
                <a:schemeClr val="dk1"/>
              </a:solidFill>
              <a:effectLst/>
              <a:latin typeface="+mn-ea"/>
              <a:ea typeface="+mn-ea"/>
              <a:cs typeface="+mn-cs"/>
            </a:rPr>
            <a:t>百万円を取り崩したことによる減少</a:t>
          </a:r>
          <a:endParaRPr lang="ja-JP" altLang="ja-JP" sz="1800">
            <a:effectLst/>
            <a:latin typeface="+mn-ea"/>
            <a:ea typeface="+mn-ea"/>
          </a:endParaRPr>
        </a:p>
        <a:p>
          <a:r>
            <a:rPr kumimoji="1" lang="ja-JP" altLang="en-US" sz="1800">
              <a:solidFill>
                <a:schemeClr val="dk1"/>
              </a:solidFill>
              <a:effectLst/>
              <a:latin typeface="+mn-ea"/>
              <a:ea typeface="+mn-ea"/>
              <a:cs typeface="+mn-cs"/>
            </a:rPr>
            <a:t>（今後の方針）</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・各種基金の設置目的に応じて、運用を図る中で、まちづくりを推進していく。</a:t>
          </a:r>
        </a:p>
        <a:p>
          <a:endParaRPr kumimoji="1" lang="en-US" altLang="ja-JP" sz="16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（増減理由）</a:t>
          </a:r>
          <a:endParaRPr lang="ja-JP" altLang="ja-JP" sz="1800">
            <a:effectLst/>
            <a:latin typeface="+mn-ea"/>
            <a:ea typeface="+mn-ea"/>
          </a:endParaRPr>
        </a:p>
        <a:p>
          <a:r>
            <a:rPr kumimoji="1" lang="ja-JP" altLang="ja-JP" sz="1800">
              <a:solidFill>
                <a:schemeClr val="dk1"/>
              </a:solidFill>
              <a:effectLst/>
              <a:latin typeface="+mn-ea"/>
              <a:ea typeface="+mn-ea"/>
              <a:cs typeface="+mn-cs"/>
            </a:rPr>
            <a:t>　・決算剰余金を、</a:t>
          </a:r>
          <a:r>
            <a:rPr kumimoji="1" lang="en-US" altLang="ja-JP" sz="1800">
              <a:solidFill>
                <a:schemeClr val="dk1"/>
              </a:solidFill>
              <a:effectLst/>
              <a:latin typeface="+mn-ea"/>
              <a:ea typeface="+mn-ea"/>
              <a:cs typeface="+mn-cs"/>
            </a:rPr>
            <a:t>331</a:t>
          </a:r>
          <a:r>
            <a:rPr kumimoji="1" lang="ja-JP" altLang="ja-JP" sz="1800">
              <a:solidFill>
                <a:schemeClr val="dk1"/>
              </a:solidFill>
              <a:effectLst/>
              <a:latin typeface="+mn-ea"/>
              <a:ea typeface="+mn-ea"/>
              <a:cs typeface="+mn-cs"/>
            </a:rPr>
            <a:t>百万円積み立てたことによる増加</a:t>
          </a:r>
          <a:endParaRPr lang="ja-JP" altLang="ja-JP" sz="1800">
            <a:effectLst/>
            <a:latin typeface="+mn-ea"/>
            <a:ea typeface="+mn-ea"/>
          </a:endParaRPr>
        </a:p>
        <a:p>
          <a:r>
            <a:rPr kumimoji="1" lang="ja-JP" altLang="ja-JP" sz="1800">
              <a:solidFill>
                <a:schemeClr val="dk1"/>
              </a:solidFill>
              <a:effectLst/>
              <a:latin typeface="+mn-ea"/>
              <a:ea typeface="+mn-ea"/>
              <a:cs typeface="+mn-cs"/>
            </a:rPr>
            <a:t>　・収支不足額を補うため、</a:t>
          </a:r>
          <a:r>
            <a:rPr kumimoji="1" lang="en-US" altLang="ja-JP" sz="1800">
              <a:solidFill>
                <a:schemeClr val="dk1"/>
              </a:solidFill>
              <a:effectLst/>
              <a:latin typeface="+mn-ea"/>
              <a:ea typeface="+mn-ea"/>
              <a:cs typeface="+mn-cs"/>
            </a:rPr>
            <a:t>330</a:t>
          </a:r>
          <a:r>
            <a:rPr kumimoji="1" lang="ja-JP" altLang="ja-JP" sz="1800">
              <a:solidFill>
                <a:schemeClr val="dk1"/>
              </a:solidFill>
              <a:effectLst/>
              <a:latin typeface="+mn-ea"/>
              <a:ea typeface="+mn-ea"/>
              <a:cs typeface="+mn-cs"/>
            </a:rPr>
            <a:t>百万円を取り崩したことによる減少</a:t>
          </a:r>
          <a:endParaRPr lang="ja-JP" altLang="ja-JP" sz="1800">
            <a:effectLst/>
            <a:latin typeface="+mn-ea"/>
            <a:ea typeface="+mn-ea"/>
          </a:endParaRPr>
        </a:p>
        <a:p>
          <a:r>
            <a:rPr kumimoji="1" lang="ja-JP" altLang="ja-JP" sz="1800">
              <a:solidFill>
                <a:schemeClr val="dk1"/>
              </a:solidFill>
              <a:effectLst/>
              <a:latin typeface="+mn-ea"/>
              <a:ea typeface="+mn-ea"/>
              <a:cs typeface="+mn-cs"/>
            </a:rPr>
            <a:t>（今後の方針）</a:t>
          </a:r>
          <a:endParaRPr lang="ja-JP" altLang="ja-JP" sz="1800">
            <a:effectLst/>
            <a:latin typeface="+mn-ea"/>
            <a:ea typeface="+mn-ea"/>
          </a:endParaRPr>
        </a:p>
        <a:p>
          <a:r>
            <a:rPr kumimoji="1" lang="ja-JP" altLang="ja-JP" sz="1800">
              <a:solidFill>
                <a:schemeClr val="dk1"/>
              </a:solidFill>
              <a:effectLst/>
              <a:latin typeface="+mn-ea"/>
              <a:ea typeface="+mn-ea"/>
              <a:cs typeface="+mn-cs"/>
            </a:rPr>
            <a:t>　・</a:t>
          </a:r>
          <a:r>
            <a:rPr kumimoji="1" lang="ja-JP" altLang="en-US" sz="1800">
              <a:solidFill>
                <a:schemeClr val="dk1"/>
              </a:solidFill>
              <a:effectLst/>
              <a:latin typeface="+mn-ea"/>
              <a:ea typeface="+mn-ea"/>
              <a:cs typeface="+mn-cs"/>
            </a:rPr>
            <a:t>経済状況の著しい変動等による大幅な税収減や災害等の緊急対策に備えるため、</a:t>
          </a:r>
          <a:r>
            <a:rPr kumimoji="1" lang="ja-JP" altLang="ja-JP" sz="1800">
              <a:solidFill>
                <a:schemeClr val="dk1"/>
              </a:solidFill>
              <a:effectLst/>
              <a:latin typeface="+mn-ea"/>
              <a:ea typeface="+mn-ea"/>
              <a:cs typeface="+mn-cs"/>
            </a:rPr>
            <a:t>確保に努める。</a:t>
          </a:r>
          <a:endParaRPr lang="ja-JP" altLang="ja-JP" sz="18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（増減理由）</a:t>
          </a:r>
          <a:endParaRPr lang="ja-JP" altLang="ja-JP" sz="1800">
            <a:effectLst/>
            <a:latin typeface="+mn-ea"/>
            <a:ea typeface="+mn-ea"/>
          </a:endParaRPr>
        </a:p>
        <a:p>
          <a:r>
            <a:rPr kumimoji="1" lang="ja-JP" altLang="ja-JP" sz="1800">
              <a:solidFill>
                <a:schemeClr val="dk1"/>
              </a:solidFill>
              <a:effectLst/>
              <a:latin typeface="+mn-ea"/>
              <a:ea typeface="+mn-ea"/>
              <a:cs typeface="+mn-cs"/>
            </a:rPr>
            <a:t>　・運用益金を積み立てたことによる</a:t>
          </a:r>
          <a:r>
            <a:rPr kumimoji="1" lang="en-US" altLang="ja-JP" sz="1800">
              <a:solidFill>
                <a:schemeClr val="dk1"/>
              </a:solidFill>
              <a:effectLst/>
              <a:latin typeface="+mn-ea"/>
              <a:ea typeface="+mn-ea"/>
              <a:cs typeface="+mn-cs"/>
            </a:rPr>
            <a:t>1</a:t>
          </a:r>
          <a:r>
            <a:rPr kumimoji="1" lang="ja-JP" altLang="ja-JP" sz="1800">
              <a:solidFill>
                <a:schemeClr val="dk1"/>
              </a:solidFill>
              <a:effectLst/>
              <a:latin typeface="+mn-ea"/>
              <a:ea typeface="+mn-ea"/>
              <a:cs typeface="+mn-cs"/>
            </a:rPr>
            <a:t>千円の増加</a:t>
          </a:r>
          <a:endParaRPr lang="ja-JP" altLang="ja-JP" sz="1800">
            <a:effectLst/>
            <a:latin typeface="+mn-ea"/>
            <a:ea typeface="+mn-ea"/>
          </a:endParaRPr>
        </a:p>
        <a:p>
          <a:r>
            <a:rPr kumimoji="1" lang="ja-JP" altLang="ja-JP" sz="1800">
              <a:solidFill>
                <a:schemeClr val="dk1"/>
              </a:solidFill>
              <a:effectLst/>
              <a:latin typeface="+mn-ea"/>
              <a:ea typeface="+mn-ea"/>
              <a:cs typeface="+mn-cs"/>
            </a:rPr>
            <a:t>（今後の方針）</a:t>
          </a:r>
          <a:endParaRPr lang="ja-JP" altLang="ja-JP" sz="1800">
            <a:effectLst/>
            <a:latin typeface="+mn-ea"/>
            <a:ea typeface="+mn-ea"/>
          </a:endParaRPr>
        </a:p>
        <a:p>
          <a:r>
            <a:rPr kumimoji="1" lang="ja-JP" altLang="ja-JP" sz="1800">
              <a:solidFill>
                <a:schemeClr val="dk1"/>
              </a:solidFill>
              <a:effectLst/>
              <a:latin typeface="+mn-ea"/>
              <a:ea typeface="+mn-ea"/>
              <a:cs typeface="+mn-cs"/>
            </a:rPr>
            <a:t>　・市債の償還計画を踏まえ、財政状況に応じて計画的に運用していく。</a:t>
          </a:r>
          <a:endParaRPr lang="ja-JP" altLang="ja-JP" sz="1800">
            <a:effectLst/>
            <a:latin typeface="+mn-ea"/>
            <a:ea typeface="+mn-ea"/>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月に策定した公共施設等総合管理計画において、公共施設等の延べ床面積を</a:t>
          </a:r>
          <a:r>
            <a:rPr kumimoji="1" lang="en-US" altLang="ja-JP" sz="1000">
              <a:solidFill>
                <a:schemeClr val="dk1"/>
              </a:solidFill>
              <a:effectLst/>
              <a:latin typeface="+mn-lt"/>
              <a:ea typeface="+mn-ea"/>
              <a:cs typeface="+mn-cs"/>
            </a:rPr>
            <a:t>10.7</a:t>
          </a:r>
          <a:r>
            <a:rPr kumimoji="1" lang="ja-JP" altLang="ja-JP" sz="1000">
              <a:solidFill>
                <a:schemeClr val="dk1"/>
              </a:solidFill>
              <a:effectLst/>
              <a:latin typeface="+mn-lt"/>
              <a:ea typeface="+mn-ea"/>
              <a:cs typeface="+mn-cs"/>
            </a:rPr>
            <a:t>％削減する目標のもと、公共施設の集約化・複合化や除却を進めていることから、類似団体平均、及び京都府平均を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a:t>
          </a:r>
          <a:r>
            <a:rPr kumimoji="1" lang="ja-JP" altLang="en-US" sz="1000">
              <a:solidFill>
                <a:schemeClr val="dk1"/>
              </a:solidFill>
              <a:effectLst/>
              <a:latin typeface="+mn-lt"/>
              <a:ea typeface="+mn-ea"/>
              <a:cs typeface="+mn-cs"/>
            </a:rPr>
            <a:t>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有形固定資産減価償却率については、上昇傾向にあるものの、それぞれの公共施設等について個別施設計画を策定済みであり、今後も当該計画に基づいた施設の維持管理を適切に進めていく。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3" name="楕円 82"/>
        <xdr:cNvSpPr/>
      </xdr:nvSpPr>
      <xdr:spPr>
        <a:xfrm>
          <a:off x="4711700" y="53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81569</xdr:rowOff>
    </xdr:from>
    <xdr:ext cx="405111" cy="259045"/>
    <xdr:sp macro="" textlink="">
      <xdr:nvSpPr>
        <xdr:cNvPr id="84" name="有形固定資産減価償却率該当値テキスト"/>
        <xdr:cNvSpPr txBox="1"/>
      </xdr:nvSpPr>
      <xdr:spPr>
        <a:xfrm>
          <a:off x="4813300" y="522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5" name="楕円 84"/>
        <xdr:cNvSpPr/>
      </xdr:nvSpPr>
      <xdr:spPr>
        <a:xfrm>
          <a:off x="40005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109492</xdr:rowOff>
    </xdr:to>
    <xdr:cxnSp macro="">
      <xdr:nvCxnSpPr>
        <xdr:cNvPr id="86" name="直線コネクタ 85"/>
        <xdr:cNvCxnSpPr/>
      </xdr:nvCxnSpPr>
      <xdr:spPr>
        <a:xfrm>
          <a:off x="4051300" y="5375094"/>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7" name="楕円 86"/>
        <xdr:cNvSpPr/>
      </xdr:nvSpPr>
      <xdr:spPr>
        <a:xfrm>
          <a:off x="3238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60144</xdr:rowOff>
    </xdr:to>
    <xdr:cxnSp macro="">
      <xdr:nvCxnSpPr>
        <xdr:cNvPr id="88" name="直線コネクタ 87"/>
        <xdr:cNvCxnSpPr/>
      </xdr:nvCxnSpPr>
      <xdr:spPr>
        <a:xfrm>
          <a:off x="3289300" y="5325745"/>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89" name="楕円 88"/>
        <xdr:cNvSpPr/>
      </xdr:nvSpPr>
      <xdr:spPr>
        <a:xfrm>
          <a:off x="2476500" y="52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10795</xdr:rowOff>
    </xdr:to>
    <xdr:cxnSp macro="">
      <xdr:nvCxnSpPr>
        <xdr:cNvPr id="90" name="直線コネクタ 89"/>
        <xdr:cNvCxnSpPr/>
      </xdr:nvCxnSpPr>
      <xdr:spPr>
        <a:xfrm>
          <a:off x="2527300" y="5270228"/>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91" name="楕円 90"/>
        <xdr:cNvSpPr/>
      </xdr:nvSpPr>
      <xdr:spPr>
        <a:xfrm>
          <a:off x="17145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126728</xdr:rowOff>
    </xdr:to>
    <xdr:cxnSp macro="">
      <xdr:nvCxnSpPr>
        <xdr:cNvPr id="92" name="直線コネクタ 91"/>
        <xdr:cNvCxnSpPr/>
      </xdr:nvCxnSpPr>
      <xdr:spPr>
        <a:xfrm>
          <a:off x="1765300" y="5220879"/>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127471</xdr:rowOff>
    </xdr:from>
    <xdr:ext cx="405111" cy="259045"/>
    <xdr:sp macro="" textlink="">
      <xdr:nvSpPr>
        <xdr:cNvPr id="97" name="n_1mainValue有形固定資産減価償却率"/>
        <xdr:cNvSpPr txBox="1"/>
      </xdr:nvSpPr>
      <xdr:spPr>
        <a:xfrm>
          <a:off x="38360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8" name="n_2mainValue有形固定資産減価償却率"/>
        <xdr:cNvSpPr txBox="1"/>
      </xdr:nvSpPr>
      <xdr:spPr>
        <a:xfrm>
          <a:off x="3086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99" name="n_3mainValue有形固定資産減価償却率"/>
        <xdr:cNvSpPr txBox="1"/>
      </xdr:nvSpPr>
      <xdr:spPr>
        <a:xfrm>
          <a:off x="2324744" y="499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144706</xdr:rowOff>
    </xdr:from>
    <xdr:ext cx="405111" cy="259045"/>
    <xdr:sp macro="" textlink="">
      <xdr:nvSpPr>
        <xdr:cNvPr id="100" name="n_4mainValue有形固定資産減価償却率"/>
        <xdr:cNvSpPr txBox="1"/>
      </xdr:nvSpPr>
      <xdr:spPr>
        <a:xfrm>
          <a:off x="1562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類似団体平均、全国平均、京都府平均のいずれと比較しても</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回っている。近年は市債の発行を抑制していることから将来負担比率については減少傾向にあ</a:t>
          </a:r>
          <a:r>
            <a:rPr kumimoji="1" lang="ja-JP" altLang="en-US" sz="1050">
              <a:solidFill>
                <a:schemeClr val="dk1"/>
              </a:solidFill>
              <a:effectLst/>
              <a:latin typeface="+mn-lt"/>
              <a:ea typeface="+mn-ea"/>
              <a:cs typeface="+mn-cs"/>
            </a:rPr>
            <a:t>り、令和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89.9</a:t>
          </a:r>
          <a:r>
            <a:rPr kumimoji="1" lang="ja-JP" altLang="en-US" sz="1050">
              <a:solidFill>
                <a:schemeClr val="dk1"/>
              </a:solidFill>
              <a:effectLst/>
              <a:latin typeface="+mn-lt"/>
              <a:ea typeface="+mn-ea"/>
              <a:cs typeface="+mn-cs"/>
            </a:rPr>
            <a:t>％で過去最も低い率となっている</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歳入の確保及び経常経費の更なる見直しを図るとともに、元金償還を上回らない市債発行により、市債残高の抑制に努める。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104528</xdr:rowOff>
    </xdr:from>
    <xdr:to>
      <xdr:col>76</xdr:col>
      <xdr:colOff>73025</xdr:colOff>
      <xdr:row>32</xdr:row>
      <xdr:rowOff>34678</xdr:rowOff>
    </xdr:to>
    <xdr:sp macro="" textlink="">
      <xdr:nvSpPr>
        <xdr:cNvPr id="145" name="楕円 144"/>
        <xdr:cNvSpPr/>
      </xdr:nvSpPr>
      <xdr:spPr>
        <a:xfrm>
          <a:off x="14744700" y="54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82955</xdr:rowOff>
    </xdr:from>
    <xdr:ext cx="469744" cy="259045"/>
    <xdr:sp macro="" textlink="">
      <xdr:nvSpPr>
        <xdr:cNvPr id="146" name="債務償還比率該当値テキスト"/>
        <xdr:cNvSpPr txBox="1"/>
      </xdr:nvSpPr>
      <xdr:spPr>
        <a:xfrm>
          <a:off x="14846300" y="539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170497</xdr:rowOff>
    </xdr:from>
    <xdr:to>
      <xdr:col>72</xdr:col>
      <xdr:colOff>123825</xdr:colOff>
      <xdr:row>32</xdr:row>
      <xdr:rowOff>100647</xdr:rowOff>
    </xdr:to>
    <xdr:sp macro="" textlink="">
      <xdr:nvSpPr>
        <xdr:cNvPr id="147" name="楕円 146"/>
        <xdr:cNvSpPr/>
      </xdr:nvSpPr>
      <xdr:spPr>
        <a:xfrm>
          <a:off x="14033500" y="54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155328</xdr:rowOff>
    </xdr:from>
    <xdr:to>
      <xdr:col>76</xdr:col>
      <xdr:colOff>22225</xdr:colOff>
      <xdr:row>32</xdr:row>
      <xdr:rowOff>49847</xdr:rowOff>
    </xdr:to>
    <xdr:cxnSp macro="">
      <xdr:nvCxnSpPr>
        <xdr:cNvPr id="148" name="直線コネクタ 147"/>
        <xdr:cNvCxnSpPr/>
      </xdr:nvCxnSpPr>
      <xdr:spPr>
        <a:xfrm flipV="1">
          <a:off x="14084300" y="5470278"/>
          <a:ext cx="7112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88406</xdr:rowOff>
    </xdr:from>
    <xdr:to>
      <xdr:col>68</xdr:col>
      <xdr:colOff>123825</xdr:colOff>
      <xdr:row>33</xdr:row>
      <xdr:rowOff>18556</xdr:rowOff>
    </xdr:to>
    <xdr:sp macro="" textlink="">
      <xdr:nvSpPr>
        <xdr:cNvPr id="149" name="楕円 148"/>
        <xdr:cNvSpPr/>
      </xdr:nvSpPr>
      <xdr:spPr>
        <a:xfrm>
          <a:off x="13271500" y="55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49847</xdr:rowOff>
    </xdr:from>
    <xdr:to>
      <xdr:col>72</xdr:col>
      <xdr:colOff>73025</xdr:colOff>
      <xdr:row>32</xdr:row>
      <xdr:rowOff>139206</xdr:rowOff>
    </xdr:to>
    <xdr:cxnSp macro="">
      <xdr:nvCxnSpPr>
        <xdr:cNvPr id="150" name="直線コネクタ 149"/>
        <xdr:cNvCxnSpPr/>
      </xdr:nvCxnSpPr>
      <xdr:spPr>
        <a:xfrm flipV="1">
          <a:off x="13322300" y="5536247"/>
          <a:ext cx="7620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168049</xdr:rowOff>
    </xdr:from>
    <xdr:to>
      <xdr:col>64</xdr:col>
      <xdr:colOff>123825</xdr:colOff>
      <xdr:row>33</xdr:row>
      <xdr:rowOff>98199</xdr:rowOff>
    </xdr:to>
    <xdr:sp macro="" textlink="">
      <xdr:nvSpPr>
        <xdr:cNvPr id="151" name="楕円 150"/>
        <xdr:cNvSpPr/>
      </xdr:nvSpPr>
      <xdr:spPr>
        <a:xfrm>
          <a:off x="12509500" y="56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139206</xdr:rowOff>
    </xdr:from>
    <xdr:to>
      <xdr:col>68</xdr:col>
      <xdr:colOff>73025</xdr:colOff>
      <xdr:row>33</xdr:row>
      <xdr:rowOff>47399</xdr:rowOff>
    </xdr:to>
    <xdr:cxnSp macro="">
      <xdr:nvCxnSpPr>
        <xdr:cNvPr id="152" name="直線コネクタ 151"/>
        <xdr:cNvCxnSpPr/>
      </xdr:nvCxnSpPr>
      <xdr:spPr>
        <a:xfrm flipV="1">
          <a:off x="12560300" y="5625606"/>
          <a:ext cx="7620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171048</xdr:rowOff>
    </xdr:from>
    <xdr:to>
      <xdr:col>60</xdr:col>
      <xdr:colOff>123825</xdr:colOff>
      <xdr:row>33</xdr:row>
      <xdr:rowOff>101198</xdr:rowOff>
    </xdr:to>
    <xdr:sp macro="" textlink="">
      <xdr:nvSpPr>
        <xdr:cNvPr id="153" name="楕円 152"/>
        <xdr:cNvSpPr/>
      </xdr:nvSpPr>
      <xdr:spPr>
        <a:xfrm>
          <a:off x="11747500" y="56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47399</xdr:rowOff>
    </xdr:from>
    <xdr:to>
      <xdr:col>64</xdr:col>
      <xdr:colOff>73025</xdr:colOff>
      <xdr:row>33</xdr:row>
      <xdr:rowOff>50398</xdr:rowOff>
    </xdr:to>
    <xdr:cxnSp macro="">
      <xdr:nvCxnSpPr>
        <xdr:cNvPr id="154" name="直線コネクタ 153"/>
        <xdr:cNvCxnSpPr/>
      </xdr:nvCxnSpPr>
      <xdr:spPr>
        <a:xfrm flipV="1">
          <a:off x="11798300" y="5705249"/>
          <a:ext cx="762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91774</xdr:rowOff>
    </xdr:from>
    <xdr:ext cx="469744" cy="259045"/>
    <xdr:sp macro="" textlink="">
      <xdr:nvSpPr>
        <xdr:cNvPr id="159" name="n_1mainValue債務償還比率"/>
        <xdr:cNvSpPr txBox="1"/>
      </xdr:nvSpPr>
      <xdr:spPr>
        <a:xfrm>
          <a:off x="13836727" y="557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9683</xdr:rowOff>
    </xdr:from>
    <xdr:ext cx="469744" cy="259045"/>
    <xdr:sp macro="" textlink="">
      <xdr:nvSpPr>
        <xdr:cNvPr id="160" name="n_2mainValue債務償還比率"/>
        <xdr:cNvSpPr txBox="1"/>
      </xdr:nvSpPr>
      <xdr:spPr>
        <a:xfrm>
          <a:off x="13087427" y="56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89326</xdr:rowOff>
    </xdr:from>
    <xdr:ext cx="469744" cy="259045"/>
    <xdr:sp macro="" textlink="">
      <xdr:nvSpPr>
        <xdr:cNvPr id="161" name="n_3mainValue債務償還比率"/>
        <xdr:cNvSpPr txBox="1"/>
      </xdr:nvSpPr>
      <xdr:spPr>
        <a:xfrm>
          <a:off x="12325427" y="57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92325</xdr:rowOff>
    </xdr:from>
    <xdr:ext cx="469744" cy="259045"/>
    <xdr:sp macro="" textlink="">
      <xdr:nvSpPr>
        <xdr:cNvPr id="162" name="n_4mainValue債務償還比率"/>
        <xdr:cNvSpPr txBox="1"/>
      </xdr:nvSpPr>
      <xdr:spPr>
        <a:xfrm>
          <a:off x="11563427" y="57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97263</xdr:rowOff>
    </xdr:from>
    <xdr:ext cx="405111" cy="259045"/>
    <xdr:sp macro="" textlink="">
      <xdr:nvSpPr>
        <xdr:cNvPr id="75" name="【道路】&#10;有形固定資産減価償却率該当値テキスト"/>
        <xdr:cNvSpPr txBox="1"/>
      </xdr:nvSpPr>
      <xdr:spPr>
        <a:xfrm>
          <a:off x="4673600" y="644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7" name="直線コネクタ 76"/>
        <xdr:cNvCxnSpPr/>
      </xdr:nvCxnSpPr>
      <xdr:spPr>
        <a:xfrm>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59872</xdr:rowOff>
    </xdr:to>
    <xdr:cxnSp macro="">
      <xdr:nvCxnSpPr>
        <xdr:cNvPr id="81" name="直線コネクタ 80"/>
        <xdr:cNvCxnSpPr/>
      </xdr:nvCxnSpPr>
      <xdr:spPr>
        <a:xfrm>
          <a:off x="2019300" y="653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20683</xdr:rowOff>
    </xdr:to>
    <xdr:cxnSp macro="">
      <xdr:nvCxnSpPr>
        <xdr:cNvPr id="83" name="直線コネクタ 82"/>
        <xdr:cNvCxnSpPr/>
      </xdr:nvCxnSpPr>
      <xdr:spPr>
        <a:xfrm>
          <a:off x="1130300" y="65047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88" name="n_1main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90" name="n_3mainValue【道路】&#10;有形固定資産減価償却率"/>
        <xdr:cNvSpPr txBox="1"/>
      </xdr:nvSpPr>
      <xdr:spPr>
        <a:xfrm>
          <a:off x="1816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56985</xdr:rowOff>
    </xdr:from>
    <xdr:ext cx="405111" cy="259045"/>
    <xdr:sp macro="" textlink="">
      <xdr:nvSpPr>
        <xdr:cNvPr id="91" name="n_4mainValue【道路】&#10;有形固定資産減価償却率"/>
        <xdr:cNvSpPr txBox="1"/>
      </xdr:nvSpPr>
      <xdr:spPr>
        <a:xfrm>
          <a:off x="927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32601</xdr:rowOff>
    </xdr:from>
    <xdr:to>
      <xdr:col>55</xdr:col>
      <xdr:colOff>50800</xdr:colOff>
      <xdr:row>40</xdr:row>
      <xdr:rowOff>134201</xdr:rowOff>
    </xdr:to>
    <xdr:sp macro="" textlink="">
      <xdr:nvSpPr>
        <xdr:cNvPr id="131" name="楕円 130"/>
        <xdr:cNvSpPr/>
      </xdr:nvSpPr>
      <xdr:spPr>
        <a:xfrm>
          <a:off x="10426700" y="6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55478</xdr:rowOff>
    </xdr:from>
    <xdr:ext cx="469744" cy="259045"/>
    <xdr:sp macro="" textlink="">
      <xdr:nvSpPr>
        <xdr:cNvPr id="132" name="【道路】&#10;一人当たり延長該当値テキスト"/>
        <xdr:cNvSpPr txBox="1"/>
      </xdr:nvSpPr>
      <xdr:spPr>
        <a:xfrm>
          <a:off x="10515600" y="674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35001</xdr:rowOff>
    </xdr:from>
    <xdr:to>
      <xdr:col>50</xdr:col>
      <xdr:colOff>165100</xdr:colOff>
      <xdr:row>40</xdr:row>
      <xdr:rowOff>136601</xdr:rowOff>
    </xdr:to>
    <xdr:sp macro="" textlink="">
      <xdr:nvSpPr>
        <xdr:cNvPr id="133" name="楕円 132"/>
        <xdr:cNvSpPr/>
      </xdr:nvSpPr>
      <xdr:spPr>
        <a:xfrm>
          <a:off x="9588500" y="6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83401</xdr:rowOff>
    </xdr:from>
    <xdr:to>
      <xdr:col>55</xdr:col>
      <xdr:colOff>0</xdr:colOff>
      <xdr:row>40</xdr:row>
      <xdr:rowOff>85801</xdr:rowOff>
    </xdr:to>
    <xdr:cxnSp macro="">
      <xdr:nvCxnSpPr>
        <xdr:cNvPr id="134" name="直線コネクタ 133"/>
        <xdr:cNvCxnSpPr/>
      </xdr:nvCxnSpPr>
      <xdr:spPr>
        <a:xfrm flipV="1">
          <a:off x="9639300" y="6941401"/>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36487</xdr:rowOff>
    </xdr:from>
    <xdr:to>
      <xdr:col>46</xdr:col>
      <xdr:colOff>38100</xdr:colOff>
      <xdr:row>40</xdr:row>
      <xdr:rowOff>138087</xdr:rowOff>
    </xdr:to>
    <xdr:sp macro="" textlink="">
      <xdr:nvSpPr>
        <xdr:cNvPr id="135" name="楕円 134"/>
        <xdr:cNvSpPr/>
      </xdr:nvSpPr>
      <xdr:spPr>
        <a:xfrm>
          <a:off x="8699500" y="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85801</xdr:rowOff>
    </xdr:from>
    <xdr:to>
      <xdr:col>50</xdr:col>
      <xdr:colOff>114300</xdr:colOff>
      <xdr:row>40</xdr:row>
      <xdr:rowOff>87287</xdr:rowOff>
    </xdr:to>
    <xdr:cxnSp macro="">
      <xdr:nvCxnSpPr>
        <xdr:cNvPr id="136" name="直線コネクタ 135"/>
        <xdr:cNvCxnSpPr/>
      </xdr:nvCxnSpPr>
      <xdr:spPr>
        <a:xfrm flipV="1">
          <a:off x="8750300" y="694380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39001</xdr:rowOff>
    </xdr:from>
    <xdr:to>
      <xdr:col>41</xdr:col>
      <xdr:colOff>101600</xdr:colOff>
      <xdr:row>40</xdr:row>
      <xdr:rowOff>140601</xdr:rowOff>
    </xdr:to>
    <xdr:sp macro="" textlink="">
      <xdr:nvSpPr>
        <xdr:cNvPr id="137" name="楕円 136"/>
        <xdr:cNvSpPr/>
      </xdr:nvSpPr>
      <xdr:spPr>
        <a:xfrm>
          <a:off x="7810500" y="68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87287</xdr:rowOff>
    </xdr:from>
    <xdr:to>
      <xdr:col>45</xdr:col>
      <xdr:colOff>177800</xdr:colOff>
      <xdr:row>40</xdr:row>
      <xdr:rowOff>89801</xdr:rowOff>
    </xdr:to>
    <xdr:cxnSp macro="">
      <xdr:nvCxnSpPr>
        <xdr:cNvPr id="138" name="直線コネクタ 137"/>
        <xdr:cNvCxnSpPr/>
      </xdr:nvCxnSpPr>
      <xdr:spPr>
        <a:xfrm flipV="1">
          <a:off x="7861300" y="694528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44755</xdr:rowOff>
    </xdr:from>
    <xdr:to>
      <xdr:col>36</xdr:col>
      <xdr:colOff>165100</xdr:colOff>
      <xdr:row>40</xdr:row>
      <xdr:rowOff>146355</xdr:rowOff>
    </xdr:to>
    <xdr:sp macro="" textlink="">
      <xdr:nvSpPr>
        <xdr:cNvPr id="139" name="楕円 138"/>
        <xdr:cNvSpPr/>
      </xdr:nvSpPr>
      <xdr:spPr>
        <a:xfrm>
          <a:off x="6921500" y="69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89801</xdr:rowOff>
    </xdr:from>
    <xdr:to>
      <xdr:col>41</xdr:col>
      <xdr:colOff>50800</xdr:colOff>
      <xdr:row>40</xdr:row>
      <xdr:rowOff>95555</xdr:rowOff>
    </xdr:to>
    <xdr:cxnSp macro="">
      <xdr:nvCxnSpPr>
        <xdr:cNvPr id="140" name="直線コネクタ 139"/>
        <xdr:cNvCxnSpPr/>
      </xdr:nvCxnSpPr>
      <xdr:spPr>
        <a:xfrm flipV="1">
          <a:off x="6972300" y="694780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153128</xdr:rowOff>
    </xdr:from>
    <xdr:ext cx="469744" cy="259045"/>
    <xdr:sp macro="" textlink="">
      <xdr:nvSpPr>
        <xdr:cNvPr id="145" name="n_1mainValue【道路】&#10;一人当たり延長"/>
        <xdr:cNvSpPr txBox="1"/>
      </xdr:nvSpPr>
      <xdr:spPr>
        <a:xfrm>
          <a:off x="9391727" y="66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154614</xdr:rowOff>
    </xdr:from>
    <xdr:ext cx="469744" cy="259045"/>
    <xdr:sp macro="" textlink="">
      <xdr:nvSpPr>
        <xdr:cNvPr id="146" name="n_2mainValue【道路】&#10;一人当たり延長"/>
        <xdr:cNvSpPr txBox="1"/>
      </xdr:nvSpPr>
      <xdr:spPr>
        <a:xfrm>
          <a:off x="8515427"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131728</xdr:rowOff>
    </xdr:from>
    <xdr:ext cx="469744" cy="259045"/>
    <xdr:sp macro="" textlink="">
      <xdr:nvSpPr>
        <xdr:cNvPr id="147" name="n_3mainValue【道路】&#10;一人当たり延長"/>
        <xdr:cNvSpPr txBox="1"/>
      </xdr:nvSpPr>
      <xdr:spPr>
        <a:xfrm>
          <a:off x="7626427" y="69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137482</xdr:rowOff>
    </xdr:from>
    <xdr:ext cx="469744" cy="259045"/>
    <xdr:sp macro="" textlink="">
      <xdr:nvSpPr>
        <xdr:cNvPr id="148" name="n_4mainValue【道路】&#10;一人当たり延長"/>
        <xdr:cNvSpPr txBox="1"/>
      </xdr:nvSpPr>
      <xdr:spPr>
        <a:xfrm>
          <a:off x="6737427" y="6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90" name="楕円 189"/>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169653</xdr:rowOff>
    </xdr:from>
    <xdr:ext cx="405111" cy="259045"/>
    <xdr:sp macro="" textlink="">
      <xdr:nvSpPr>
        <xdr:cNvPr id="191" name="【橋りょう・トンネル】&#10;有形固定資産減価償却率該当値テキスト"/>
        <xdr:cNvSpPr txBox="1"/>
      </xdr:nvSpPr>
      <xdr:spPr>
        <a:xfrm>
          <a:off x="4673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2" name="楕円 191"/>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26126</xdr:rowOff>
    </xdr:to>
    <xdr:cxnSp macro="">
      <xdr:nvCxnSpPr>
        <xdr:cNvPr id="193" name="直線コネクタ 192"/>
        <xdr:cNvCxnSpPr/>
      </xdr:nvCxnSpPr>
      <xdr:spPr>
        <a:xfrm>
          <a:off x="3797300" y="102870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94" name="楕円 193"/>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0</xdr:rowOff>
    </xdr:to>
    <xdr:cxnSp macro="">
      <xdr:nvCxnSpPr>
        <xdr:cNvPr id="195" name="直線コネクタ 194"/>
        <xdr:cNvCxnSpPr/>
      </xdr:nvCxnSpPr>
      <xdr:spPr>
        <a:xfrm>
          <a:off x="2908300" y="102592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6" name="楕円 195"/>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143691</xdr:rowOff>
    </xdr:to>
    <xdr:cxnSp macro="">
      <xdr:nvCxnSpPr>
        <xdr:cNvPr id="197" name="直線コネクタ 196"/>
        <xdr:cNvCxnSpPr/>
      </xdr:nvCxnSpPr>
      <xdr:spPr>
        <a:xfrm>
          <a:off x="2019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115933</xdr:rowOff>
    </xdr:to>
    <xdr:cxnSp macro="">
      <xdr:nvCxnSpPr>
        <xdr:cNvPr id="199" name="直線コネクタ 198"/>
        <xdr:cNvCxnSpPr/>
      </xdr:nvCxnSpPr>
      <xdr:spPr>
        <a:xfrm>
          <a:off x="1130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4" name="n_1mainValue【橋りょう・トンネ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205" name="n_2mainValue【橋りょう・トンネル】&#10;有形固定資産減価償却率"/>
        <xdr:cNvSpPr txBox="1"/>
      </xdr:nvSpPr>
      <xdr:spPr>
        <a:xfrm>
          <a:off x="2705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6" name="n_3mainValue【橋りょう・トンネル】&#10;有形固定資産減価償却率"/>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橋りょう・トンネル】&#10;有形固定資産減価償却率"/>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89426</xdr:rowOff>
    </xdr:from>
    <xdr:to>
      <xdr:col>55</xdr:col>
      <xdr:colOff>50800</xdr:colOff>
      <xdr:row>64</xdr:row>
      <xdr:rowOff>19576</xdr:rowOff>
    </xdr:to>
    <xdr:sp macro="" textlink="">
      <xdr:nvSpPr>
        <xdr:cNvPr id="247" name="楕円 246"/>
        <xdr:cNvSpPr/>
      </xdr:nvSpPr>
      <xdr:spPr>
        <a:xfrm>
          <a:off x="10426700" y="108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90173</xdr:rowOff>
    </xdr:from>
    <xdr:to>
      <xdr:col>50</xdr:col>
      <xdr:colOff>165100</xdr:colOff>
      <xdr:row>64</xdr:row>
      <xdr:rowOff>20323</xdr:rowOff>
    </xdr:to>
    <xdr:sp macro="" textlink="">
      <xdr:nvSpPr>
        <xdr:cNvPr id="249" name="楕円 248"/>
        <xdr:cNvSpPr/>
      </xdr:nvSpPr>
      <xdr:spPr>
        <a:xfrm>
          <a:off x="9588500" y="108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140226</xdr:rowOff>
    </xdr:from>
    <xdr:to>
      <xdr:col>55</xdr:col>
      <xdr:colOff>0</xdr:colOff>
      <xdr:row>63</xdr:row>
      <xdr:rowOff>140973</xdr:rowOff>
    </xdr:to>
    <xdr:cxnSp macro="">
      <xdr:nvCxnSpPr>
        <xdr:cNvPr id="250" name="直線コネクタ 249"/>
        <xdr:cNvCxnSpPr/>
      </xdr:nvCxnSpPr>
      <xdr:spPr>
        <a:xfrm flipV="1">
          <a:off x="9639300" y="10941576"/>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90929</xdr:rowOff>
    </xdr:from>
    <xdr:to>
      <xdr:col>46</xdr:col>
      <xdr:colOff>38100</xdr:colOff>
      <xdr:row>64</xdr:row>
      <xdr:rowOff>21079</xdr:rowOff>
    </xdr:to>
    <xdr:sp macro="" textlink="">
      <xdr:nvSpPr>
        <xdr:cNvPr id="251" name="楕円 250"/>
        <xdr:cNvSpPr/>
      </xdr:nvSpPr>
      <xdr:spPr>
        <a:xfrm>
          <a:off x="8699500" y="108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140973</xdr:rowOff>
    </xdr:from>
    <xdr:to>
      <xdr:col>50</xdr:col>
      <xdr:colOff>114300</xdr:colOff>
      <xdr:row>63</xdr:row>
      <xdr:rowOff>141729</xdr:rowOff>
    </xdr:to>
    <xdr:cxnSp macro="">
      <xdr:nvCxnSpPr>
        <xdr:cNvPr id="252" name="直線コネクタ 251"/>
        <xdr:cNvCxnSpPr/>
      </xdr:nvCxnSpPr>
      <xdr:spPr>
        <a:xfrm flipV="1">
          <a:off x="8750300" y="1094232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91742</xdr:rowOff>
    </xdr:from>
    <xdr:to>
      <xdr:col>41</xdr:col>
      <xdr:colOff>101600</xdr:colOff>
      <xdr:row>64</xdr:row>
      <xdr:rowOff>21892</xdr:rowOff>
    </xdr:to>
    <xdr:sp macro="" textlink="">
      <xdr:nvSpPr>
        <xdr:cNvPr id="253" name="楕円 252"/>
        <xdr:cNvSpPr/>
      </xdr:nvSpPr>
      <xdr:spPr>
        <a:xfrm>
          <a:off x="7810500" y="10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141729</xdr:rowOff>
    </xdr:from>
    <xdr:to>
      <xdr:col>45</xdr:col>
      <xdr:colOff>177800</xdr:colOff>
      <xdr:row>63</xdr:row>
      <xdr:rowOff>142542</xdr:rowOff>
    </xdr:to>
    <xdr:cxnSp macro="">
      <xdr:nvCxnSpPr>
        <xdr:cNvPr id="254" name="直線コネクタ 253"/>
        <xdr:cNvCxnSpPr/>
      </xdr:nvCxnSpPr>
      <xdr:spPr>
        <a:xfrm flipV="1">
          <a:off x="7861300" y="10943079"/>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92442</xdr:rowOff>
    </xdr:from>
    <xdr:to>
      <xdr:col>36</xdr:col>
      <xdr:colOff>165100</xdr:colOff>
      <xdr:row>64</xdr:row>
      <xdr:rowOff>22592</xdr:rowOff>
    </xdr:to>
    <xdr:sp macro="" textlink="">
      <xdr:nvSpPr>
        <xdr:cNvPr id="255" name="楕円 254"/>
        <xdr:cNvSpPr/>
      </xdr:nvSpPr>
      <xdr:spPr>
        <a:xfrm>
          <a:off x="6921500" y="10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142542</xdr:rowOff>
    </xdr:from>
    <xdr:to>
      <xdr:col>41</xdr:col>
      <xdr:colOff>50800</xdr:colOff>
      <xdr:row>63</xdr:row>
      <xdr:rowOff>143242</xdr:rowOff>
    </xdr:to>
    <xdr:cxnSp macro="">
      <xdr:nvCxnSpPr>
        <xdr:cNvPr id="256" name="直線コネクタ 255"/>
        <xdr:cNvCxnSpPr/>
      </xdr:nvCxnSpPr>
      <xdr:spPr>
        <a:xfrm flipV="1">
          <a:off x="6972300" y="10943892"/>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11450</xdr:rowOff>
    </xdr:from>
    <xdr:ext cx="534377" cy="259045"/>
    <xdr:sp macro="" textlink="">
      <xdr:nvSpPr>
        <xdr:cNvPr id="261" name="n_1mainValue【橋りょう・トンネル】&#10;一人当たり有形固定資産（償却資産）額"/>
        <xdr:cNvSpPr txBox="1"/>
      </xdr:nvSpPr>
      <xdr:spPr>
        <a:xfrm>
          <a:off x="9359411" y="109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12206</xdr:rowOff>
    </xdr:from>
    <xdr:ext cx="534377" cy="259045"/>
    <xdr:sp macro="" textlink="">
      <xdr:nvSpPr>
        <xdr:cNvPr id="262" name="n_2mainValue【橋りょう・トンネル】&#10;一人当たり有形固定資産（償却資産）額"/>
        <xdr:cNvSpPr txBox="1"/>
      </xdr:nvSpPr>
      <xdr:spPr>
        <a:xfrm>
          <a:off x="8483111" y="10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13019</xdr:rowOff>
    </xdr:from>
    <xdr:ext cx="534377" cy="259045"/>
    <xdr:sp macro="" textlink="">
      <xdr:nvSpPr>
        <xdr:cNvPr id="263" name="n_3mainValue【橋りょう・トンネル】&#10;一人当たり有形固定資産（償却資産）額"/>
        <xdr:cNvSpPr txBox="1"/>
      </xdr:nvSpPr>
      <xdr:spPr>
        <a:xfrm>
          <a:off x="7594111" y="109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13719</xdr:rowOff>
    </xdr:from>
    <xdr:ext cx="534377" cy="259045"/>
    <xdr:sp macro="" textlink="">
      <xdr:nvSpPr>
        <xdr:cNvPr id="264" name="n_4mainValue【橋りょう・トンネル】&#10;一人当たり有形固定資産（償却資産）額"/>
        <xdr:cNvSpPr txBox="1"/>
      </xdr:nvSpPr>
      <xdr:spPr>
        <a:xfrm>
          <a:off x="6705111" y="109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5" name="楕円 304"/>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06" name="【公営住宅】&#10;有形固定資産減価償却率該当値テキスト"/>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307" name="楕円 306"/>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17145</xdr:rowOff>
    </xdr:to>
    <xdr:cxnSp macro="">
      <xdr:nvCxnSpPr>
        <xdr:cNvPr id="308" name="直線コネクタ 307"/>
        <xdr:cNvCxnSpPr/>
      </xdr:nvCxnSpPr>
      <xdr:spPr>
        <a:xfrm>
          <a:off x="3797300" y="13862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53975</xdr:rowOff>
    </xdr:from>
    <xdr:to>
      <xdr:col>15</xdr:col>
      <xdr:colOff>101600</xdr:colOff>
      <xdr:row>80</xdr:row>
      <xdr:rowOff>155575</xdr:rowOff>
    </xdr:to>
    <xdr:sp macro="" textlink="">
      <xdr:nvSpPr>
        <xdr:cNvPr id="309" name="楕円 308"/>
        <xdr:cNvSpPr/>
      </xdr:nvSpPr>
      <xdr:spPr>
        <a:xfrm>
          <a:off x="2857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146686</xdr:rowOff>
    </xdr:to>
    <xdr:cxnSp macro="">
      <xdr:nvCxnSpPr>
        <xdr:cNvPr id="310" name="直線コネクタ 309"/>
        <xdr:cNvCxnSpPr/>
      </xdr:nvCxnSpPr>
      <xdr:spPr>
        <a:xfrm>
          <a:off x="2908300" y="13820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12064</xdr:rowOff>
    </xdr:from>
    <xdr:to>
      <xdr:col>10</xdr:col>
      <xdr:colOff>165100</xdr:colOff>
      <xdr:row>80</xdr:row>
      <xdr:rowOff>113664</xdr:rowOff>
    </xdr:to>
    <xdr:sp macro="" textlink="">
      <xdr:nvSpPr>
        <xdr:cNvPr id="311" name="楕円 310"/>
        <xdr:cNvSpPr/>
      </xdr:nvSpPr>
      <xdr:spPr>
        <a:xfrm>
          <a:off x="1968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80</xdr:row>
      <xdr:rowOff>104775</xdr:rowOff>
    </xdr:to>
    <xdr:cxnSp macro="">
      <xdr:nvCxnSpPr>
        <xdr:cNvPr id="312" name="直線コネクタ 311"/>
        <xdr:cNvCxnSpPr/>
      </xdr:nvCxnSpPr>
      <xdr:spPr>
        <a:xfrm>
          <a:off x="2019300" y="13778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313" name="楕円 312"/>
        <xdr:cNvSpPr/>
      </xdr:nvSpPr>
      <xdr:spPr>
        <a:xfrm>
          <a:off x="1079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62864</xdr:rowOff>
    </xdr:to>
    <xdr:cxnSp macro="">
      <xdr:nvCxnSpPr>
        <xdr:cNvPr id="314" name="直線コネクタ 313"/>
        <xdr:cNvCxnSpPr/>
      </xdr:nvCxnSpPr>
      <xdr:spPr>
        <a:xfrm>
          <a:off x="1130300" y="13736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319" name="n_1mainValue【公営住宅】&#10;有形固定資産減価償却率"/>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320" name="n_2mainValue【公営住宅】&#10;有形固定資産減価償却率"/>
        <xdr:cNvSpPr txBox="1"/>
      </xdr:nvSpPr>
      <xdr:spPr>
        <a:xfrm>
          <a:off x="2705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321" name="n_3mainValue【公営住宅】&#10;有形固定資産減価償却率"/>
        <xdr:cNvSpPr txBox="1"/>
      </xdr:nvSpPr>
      <xdr:spPr>
        <a:xfrm>
          <a:off x="1816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322" name="n_4mainValue【公営住宅】&#10;有形固定資産減価償却率"/>
        <xdr:cNvSpPr txBox="1"/>
      </xdr:nvSpPr>
      <xdr:spPr>
        <a:xfrm>
          <a:off x="927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79502</xdr:rowOff>
    </xdr:from>
    <xdr:to>
      <xdr:col>55</xdr:col>
      <xdr:colOff>50800</xdr:colOff>
      <xdr:row>86</xdr:row>
      <xdr:rowOff>9652</xdr:rowOff>
    </xdr:to>
    <xdr:sp macro="" textlink="">
      <xdr:nvSpPr>
        <xdr:cNvPr id="362" name="楕円 361"/>
        <xdr:cNvSpPr/>
      </xdr:nvSpPr>
      <xdr:spPr>
        <a:xfrm>
          <a:off x="104267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57929</xdr:rowOff>
    </xdr:from>
    <xdr:ext cx="469744" cy="259045"/>
    <xdr:sp macro="" textlink="">
      <xdr:nvSpPr>
        <xdr:cNvPr id="363" name="【公営住宅】&#10;一人当たり面積該当値テキスト"/>
        <xdr:cNvSpPr txBox="1"/>
      </xdr:nvSpPr>
      <xdr:spPr>
        <a:xfrm>
          <a:off x="10515600"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80645</xdr:rowOff>
    </xdr:from>
    <xdr:to>
      <xdr:col>50</xdr:col>
      <xdr:colOff>165100</xdr:colOff>
      <xdr:row>86</xdr:row>
      <xdr:rowOff>10795</xdr:rowOff>
    </xdr:to>
    <xdr:sp macro="" textlink="">
      <xdr:nvSpPr>
        <xdr:cNvPr id="364" name="楕円 363"/>
        <xdr:cNvSpPr/>
      </xdr:nvSpPr>
      <xdr:spPr>
        <a:xfrm>
          <a:off x="9588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130302</xdr:rowOff>
    </xdr:from>
    <xdr:to>
      <xdr:col>55</xdr:col>
      <xdr:colOff>0</xdr:colOff>
      <xdr:row>85</xdr:row>
      <xdr:rowOff>131445</xdr:rowOff>
    </xdr:to>
    <xdr:cxnSp macro="">
      <xdr:nvCxnSpPr>
        <xdr:cNvPr id="365" name="直線コネクタ 364"/>
        <xdr:cNvCxnSpPr/>
      </xdr:nvCxnSpPr>
      <xdr:spPr>
        <a:xfrm flipV="1">
          <a:off x="9639300" y="147035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81787</xdr:rowOff>
    </xdr:from>
    <xdr:to>
      <xdr:col>46</xdr:col>
      <xdr:colOff>38100</xdr:colOff>
      <xdr:row>86</xdr:row>
      <xdr:rowOff>11937</xdr:rowOff>
    </xdr:to>
    <xdr:sp macro="" textlink="">
      <xdr:nvSpPr>
        <xdr:cNvPr id="366" name="楕円 365"/>
        <xdr:cNvSpPr/>
      </xdr:nvSpPr>
      <xdr:spPr>
        <a:xfrm>
          <a:off x="86995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131445</xdr:rowOff>
    </xdr:from>
    <xdr:to>
      <xdr:col>50</xdr:col>
      <xdr:colOff>114300</xdr:colOff>
      <xdr:row>85</xdr:row>
      <xdr:rowOff>132587</xdr:rowOff>
    </xdr:to>
    <xdr:cxnSp macro="">
      <xdr:nvCxnSpPr>
        <xdr:cNvPr id="367" name="直線コネクタ 366"/>
        <xdr:cNvCxnSpPr/>
      </xdr:nvCxnSpPr>
      <xdr:spPr>
        <a:xfrm flipV="1">
          <a:off x="8750300" y="147046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82931</xdr:rowOff>
    </xdr:from>
    <xdr:to>
      <xdr:col>41</xdr:col>
      <xdr:colOff>101600</xdr:colOff>
      <xdr:row>86</xdr:row>
      <xdr:rowOff>13081</xdr:rowOff>
    </xdr:to>
    <xdr:sp macro="" textlink="">
      <xdr:nvSpPr>
        <xdr:cNvPr id="368" name="楕円 367"/>
        <xdr:cNvSpPr/>
      </xdr:nvSpPr>
      <xdr:spPr>
        <a:xfrm>
          <a:off x="78105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132587</xdr:rowOff>
    </xdr:from>
    <xdr:to>
      <xdr:col>45</xdr:col>
      <xdr:colOff>177800</xdr:colOff>
      <xdr:row>85</xdr:row>
      <xdr:rowOff>133731</xdr:rowOff>
    </xdr:to>
    <xdr:cxnSp macro="">
      <xdr:nvCxnSpPr>
        <xdr:cNvPr id="369" name="直線コネクタ 368"/>
        <xdr:cNvCxnSpPr/>
      </xdr:nvCxnSpPr>
      <xdr:spPr>
        <a:xfrm flipV="1">
          <a:off x="7861300" y="147058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83693</xdr:rowOff>
    </xdr:from>
    <xdr:to>
      <xdr:col>36</xdr:col>
      <xdr:colOff>165100</xdr:colOff>
      <xdr:row>86</xdr:row>
      <xdr:rowOff>13843</xdr:rowOff>
    </xdr:to>
    <xdr:sp macro="" textlink="">
      <xdr:nvSpPr>
        <xdr:cNvPr id="370" name="楕円 369"/>
        <xdr:cNvSpPr/>
      </xdr:nvSpPr>
      <xdr:spPr>
        <a:xfrm>
          <a:off x="6921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133731</xdr:rowOff>
    </xdr:from>
    <xdr:to>
      <xdr:col>41</xdr:col>
      <xdr:colOff>50800</xdr:colOff>
      <xdr:row>85</xdr:row>
      <xdr:rowOff>134493</xdr:rowOff>
    </xdr:to>
    <xdr:cxnSp macro="">
      <xdr:nvCxnSpPr>
        <xdr:cNvPr id="371" name="直線コネクタ 370"/>
        <xdr:cNvCxnSpPr/>
      </xdr:nvCxnSpPr>
      <xdr:spPr>
        <a:xfrm flipV="1">
          <a:off x="6972300" y="147069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1922</xdr:rowOff>
    </xdr:from>
    <xdr:ext cx="469744" cy="259045"/>
    <xdr:sp macro="" textlink="">
      <xdr:nvSpPr>
        <xdr:cNvPr id="376" name="n_1mainValue【公営住宅】&#10;一人当たり面積"/>
        <xdr:cNvSpPr txBox="1"/>
      </xdr:nvSpPr>
      <xdr:spPr>
        <a:xfrm>
          <a:off x="93917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3064</xdr:rowOff>
    </xdr:from>
    <xdr:ext cx="469744" cy="259045"/>
    <xdr:sp macro="" textlink="">
      <xdr:nvSpPr>
        <xdr:cNvPr id="377" name="n_2mainValue【公営住宅】&#10;一人当たり面積"/>
        <xdr:cNvSpPr txBox="1"/>
      </xdr:nvSpPr>
      <xdr:spPr>
        <a:xfrm>
          <a:off x="8515427" y="147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4208</xdr:rowOff>
    </xdr:from>
    <xdr:ext cx="469744" cy="259045"/>
    <xdr:sp macro="" textlink="">
      <xdr:nvSpPr>
        <xdr:cNvPr id="378" name="n_3mainValue【公営住宅】&#10;一人当たり面積"/>
        <xdr:cNvSpPr txBox="1"/>
      </xdr:nvSpPr>
      <xdr:spPr>
        <a:xfrm>
          <a:off x="76264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4970</xdr:rowOff>
    </xdr:from>
    <xdr:ext cx="469744" cy="259045"/>
    <xdr:sp macro="" textlink="">
      <xdr:nvSpPr>
        <xdr:cNvPr id="379" name="n_4mainValue【公営住宅】&#10;一人当たり面積"/>
        <xdr:cNvSpPr txBox="1"/>
      </xdr:nvSpPr>
      <xdr:spPr>
        <a:xfrm>
          <a:off x="6737427" y="14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159294</xdr:rowOff>
    </xdr:from>
    <xdr:to>
      <xdr:col>85</xdr:col>
      <xdr:colOff>177800</xdr:colOff>
      <xdr:row>36</xdr:row>
      <xdr:rowOff>89444</xdr:rowOff>
    </xdr:to>
    <xdr:sp macro="" textlink="">
      <xdr:nvSpPr>
        <xdr:cNvPr id="437" name="楕円 436"/>
        <xdr:cNvSpPr/>
      </xdr:nvSpPr>
      <xdr:spPr>
        <a:xfrm>
          <a:off x="162687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10721</xdr:rowOff>
    </xdr:from>
    <xdr:ext cx="405111" cy="259045"/>
    <xdr:sp macro="" textlink="">
      <xdr:nvSpPr>
        <xdr:cNvPr id="438" name="【認定こども園・幼稚園・保育所】&#10;有形固定資産減価償却率該当値テキスト"/>
        <xdr:cNvSpPr txBox="1"/>
      </xdr:nvSpPr>
      <xdr:spPr>
        <a:xfrm>
          <a:off x="16357600" y="60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439" name="楕円 438"/>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38644</xdr:rowOff>
    </xdr:to>
    <xdr:cxnSp macro="">
      <xdr:nvCxnSpPr>
        <xdr:cNvPr id="440" name="直線コネクタ 439"/>
        <xdr:cNvCxnSpPr/>
      </xdr:nvCxnSpPr>
      <xdr:spPr>
        <a:xfrm>
          <a:off x="15481300" y="617328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41" name="楕円 440"/>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1089</xdr:rowOff>
    </xdr:to>
    <xdr:cxnSp macro="">
      <xdr:nvCxnSpPr>
        <xdr:cNvPr id="442" name="直線コネクタ 441"/>
        <xdr:cNvCxnSpPr/>
      </xdr:nvCxnSpPr>
      <xdr:spPr>
        <a:xfrm>
          <a:off x="14592300" y="61341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44994</xdr:rowOff>
    </xdr:from>
    <xdr:to>
      <xdr:col>72</xdr:col>
      <xdr:colOff>38100</xdr:colOff>
      <xdr:row>35</xdr:row>
      <xdr:rowOff>146594</xdr:rowOff>
    </xdr:to>
    <xdr:sp macro="" textlink="">
      <xdr:nvSpPr>
        <xdr:cNvPr id="443" name="楕円 442"/>
        <xdr:cNvSpPr/>
      </xdr:nvSpPr>
      <xdr:spPr>
        <a:xfrm>
          <a:off x="13652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95794</xdr:rowOff>
    </xdr:from>
    <xdr:to>
      <xdr:col>76</xdr:col>
      <xdr:colOff>114300</xdr:colOff>
      <xdr:row>35</xdr:row>
      <xdr:rowOff>133350</xdr:rowOff>
    </xdr:to>
    <xdr:cxnSp macro="">
      <xdr:nvCxnSpPr>
        <xdr:cNvPr id="444" name="直線コネクタ 443"/>
        <xdr:cNvCxnSpPr/>
      </xdr:nvCxnSpPr>
      <xdr:spPr>
        <a:xfrm>
          <a:off x="13703300" y="60965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79284</xdr:rowOff>
    </xdr:from>
    <xdr:to>
      <xdr:col>67</xdr:col>
      <xdr:colOff>101600</xdr:colOff>
      <xdr:row>36</xdr:row>
      <xdr:rowOff>9434</xdr:rowOff>
    </xdr:to>
    <xdr:sp macro="" textlink="">
      <xdr:nvSpPr>
        <xdr:cNvPr id="445" name="楕円 444"/>
        <xdr:cNvSpPr/>
      </xdr:nvSpPr>
      <xdr:spPr>
        <a:xfrm>
          <a:off x="12763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95794</xdr:rowOff>
    </xdr:from>
    <xdr:to>
      <xdr:col>71</xdr:col>
      <xdr:colOff>177800</xdr:colOff>
      <xdr:row>35</xdr:row>
      <xdr:rowOff>130084</xdr:rowOff>
    </xdr:to>
    <xdr:cxnSp macro="">
      <xdr:nvCxnSpPr>
        <xdr:cNvPr id="446" name="直線コネクタ 445"/>
        <xdr:cNvCxnSpPr/>
      </xdr:nvCxnSpPr>
      <xdr:spPr>
        <a:xfrm flipV="1">
          <a:off x="12814300" y="60965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51" name="n_1mainValue【認定こども園・幼稚園・保育所】&#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452" name="n_2mainValue【認定こども園・幼稚園・保育所】&#10;有形固定資産減価償却率"/>
        <xdr:cNvSpPr txBox="1"/>
      </xdr:nvSpPr>
      <xdr:spPr>
        <a:xfrm>
          <a:off x="14389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163121</xdr:rowOff>
    </xdr:from>
    <xdr:ext cx="405111" cy="259045"/>
    <xdr:sp macro="" textlink="">
      <xdr:nvSpPr>
        <xdr:cNvPr id="453" name="n_3mainValue【認定こども園・幼稚園・保育所】&#10;有形固定資産減価償却率"/>
        <xdr:cNvSpPr txBox="1"/>
      </xdr:nvSpPr>
      <xdr:spPr>
        <a:xfrm>
          <a:off x="13500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25961</xdr:rowOff>
    </xdr:from>
    <xdr:ext cx="405111" cy="259045"/>
    <xdr:sp macro="" textlink="">
      <xdr:nvSpPr>
        <xdr:cNvPr id="454" name="n_4mainValue【認定こども園・幼稚園・保育所】&#10;有形固定資産減価償却率"/>
        <xdr:cNvSpPr txBox="1"/>
      </xdr:nvSpPr>
      <xdr:spPr>
        <a:xfrm>
          <a:off x="12611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2" name="楕円 491"/>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3"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4" name="楕円 493"/>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110490</xdr:rowOff>
    </xdr:to>
    <xdr:cxnSp macro="">
      <xdr:nvCxnSpPr>
        <xdr:cNvPr id="495" name="直線コネクタ 494"/>
        <xdr:cNvCxnSpPr/>
      </xdr:nvCxnSpPr>
      <xdr:spPr>
        <a:xfrm>
          <a:off x="21323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96" name="楕円 495"/>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115062</xdr:rowOff>
    </xdr:to>
    <xdr:cxnSp macro="">
      <xdr:nvCxnSpPr>
        <xdr:cNvPr id="497" name="直線コネクタ 496"/>
        <xdr:cNvCxnSpPr/>
      </xdr:nvCxnSpPr>
      <xdr:spPr>
        <a:xfrm flipV="1">
          <a:off x="20434300" y="6797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98" name="楕円 497"/>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115062</xdr:rowOff>
    </xdr:to>
    <xdr:cxnSp macro="">
      <xdr:nvCxnSpPr>
        <xdr:cNvPr id="499" name="直線コネクタ 498"/>
        <xdr:cNvCxnSpPr/>
      </xdr:nvCxnSpPr>
      <xdr:spPr>
        <a:xfrm>
          <a:off x="19545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00" name="楕円 499"/>
        <xdr:cNvSpPr/>
      </xdr:nvSpPr>
      <xdr:spPr>
        <a:xfrm>
          <a:off x="18605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115062</xdr:rowOff>
    </xdr:from>
    <xdr:to>
      <xdr:col>102</xdr:col>
      <xdr:colOff>114300</xdr:colOff>
      <xdr:row>39</xdr:row>
      <xdr:rowOff>119634</xdr:rowOff>
    </xdr:to>
    <xdr:cxnSp macro="">
      <xdr:nvCxnSpPr>
        <xdr:cNvPr id="501" name="直線コネクタ 500"/>
        <xdr:cNvCxnSpPr/>
      </xdr:nvCxnSpPr>
      <xdr:spPr>
        <a:xfrm flipV="1">
          <a:off x="18656300" y="680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6"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507" name="n_2mainValue【認定こども園・幼稚園・保育所】&#10;一人当たり面積"/>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156989</xdr:rowOff>
    </xdr:from>
    <xdr:ext cx="469744" cy="259045"/>
    <xdr:sp macro="" textlink="">
      <xdr:nvSpPr>
        <xdr:cNvPr id="508" name="n_3mainValue【認定こども園・幼稚園・保育所】&#10;一人当たり面積"/>
        <xdr:cNvSpPr txBox="1"/>
      </xdr:nvSpPr>
      <xdr:spPr>
        <a:xfrm>
          <a:off x="19310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09" name="n_4mainValue【認定こども園・幼稚園・保育所】&#10;一人当たり面積"/>
        <xdr:cNvSpPr txBox="1"/>
      </xdr:nvSpPr>
      <xdr:spPr>
        <a:xfrm>
          <a:off x="18421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550" name="楕円 549"/>
        <xdr:cNvSpPr/>
      </xdr:nvSpPr>
      <xdr:spPr>
        <a:xfrm>
          <a:off x="16268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551" name="【学校施設】&#10;有形固定資産減価償却率該当値テキスト"/>
        <xdr:cNvSpPr txBox="1"/>
      </xdr:nvSpPr>
      <xdr:spPr>
        <a:xfrm>
          <a:off x="16357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552" name="楕円 551"/>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61</xdr:row>
      <xdr:rowOff>156210</xdr:rowOff>
    </xdr:to>
    <xdr:cxnSp macro="">
      <xdr:nvCxnSpPr>
        <xdr:cNvPr id="553" name="直線コネクタ 552"/>
        <xdr:cNvCxnSpPr/>
      </xdr:nvCxnSpPr>
      <xdr:spPr>
        <a:xfrm>
          <a:off x="15481300" y="10586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50165</xdr:rowOff>
    </xdr:from>
    <xdr:to>
      <xdr:col>76</xdr:col>
      <xdr:colOff>165100</xdr:colOff>
      <xdr:row>61</xdr:row>
      <xdr:rowOff>151765</xdr:rowOff>
    </xdr:to>
    <xdr:sp macro="" textlink="">
      <xdr:nvSpPr>
        <xdr:cNvPr id="554" name="楕円 553"/>
        <xdr:cNvSpPr/>
      </xdr:nvSpPr>
      <xdr:spPr>
        <a:xfrm>
          <a:off x="1454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100965</xdr:rowOff>
    </xdr:from>
    <xdr:to>
      <xdr:col>81</xdr:col>
      <xdr:colOff>50800</xdr:colOff>
      <xdr:row>61</xdr:row>
      <xdr:rowOff>127635</xdr:rowOff>
    </xdr:to>
    <xdr:cxnSp macro="">
      <xdr:nvCxnSpPr>
        <xdr:cNvPr id="555" name="直線コネクタ 554"/>
        <xdr:cNvCxnSpPr/>
      </xdr:nvCxnSpPr>
      <xdr:spPr>
        <a:xfrm>
          <a:off x="14592300" y="10559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56" name="楕円 555"/>
        <xdr:cNvSpPr/>
      </xdr:nvSpPr>
      <xdr:spPr>
        <a:xfrm>
          <a:off x="1365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100965</xdr:rowOff>
    </xdr:to>
    <xdr:cxnSp macro="">
      <xdr:nvCxnSpPr>
        <xdr:cNvPr id="557" name="直線コネクタ 556"/>
        <xdr:cNvCxnSpPr/>
      </xdr:nvCxnSpPr>
      <xdr:spPr>
        <a:xfrm>
          <a:off x="13703300" y="10530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8" name="楕円 557"/>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99060</xdr:rowOff>
    </xdr:to>
    <xdr:cxnSp macro="">
      <xdr:nvCxnSpPr>
        <xdr:cNvPr id="559" name="直線コネクタ 558"/>
        <xdr:cNvCxnSpPr/>
      </xdr:nvCxnSpPr>
      <xdr:spPr>
        <a:xfrm flipV="1">
          <a:off x="12814300" y="10530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564" name="n_1mainValue【学校施設】&#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142892</xdr:rowOff>
    </xdr:from>
    <xdr:ext cx="405111" cy="259045"/>
    <xdr:sp macro="" textlink="">
      <xdr:nvSpPr>
        <xdr:cNvPr id="565" name="n_2mainValue【学校施設】&#10;有形固定資産減価償却率"/>
        <xdr:cNvSpPr txBox="1"/>
      </xdr:nvSpPr>
      <xdr:spPr>
        <a:xfrm>
          <a:off x="14389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66" name="n_3mainValue【学校施設】&#10;有形固定資産減価償却率"/>
        <xdr:cNvSpPr txBox="1"/>
      </xdr:nvSpPr>
      <xdr:spPr>
        <a:xfrm>
          <a:off x="13500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7" name="n_4mainValue【学校施設】&#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112649</xdr:rowOff>
    </xdr:from>
    <xdr:to>
      <xdr:col>116</xdr:col>
      <xdr:colOff>114300</xdr:colOff>
      <xdr:row>63</xdr:row>
      <xdr:rowOff>42799</xdr:rowOff>
    </xdr:to>
    <xdr:sp macro="" textlink="">
      <xdr:nvSpPr>
        <xdr:cNvPr id="607" name="楕円 606"/>
        <xdr:cNvSpPr/>
      </xdr:nvSpPr>
      <xdr:spPr>
        <a:xfrm>
          <a:off x="221107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114364</xdr:rowOff>
    </xdr:from>
    <xdr:to>
      <xdr:col>112</xdr:col>
      <xdr:colOff>38100</xdr:colOff>
      <xdr:row>63</xdr:row>
      <xdr:rowOff>44514</xdr:rowOff>
    </xdr:to>
    <xdr:sp macro="" textlink="">
      <xdr:nvSpPr>
        <xdr:cNvPr id="609" name="楕円 608"/>
        <xdr:cNvSpPr/>
      </xdr:nvSpPr>
      <xdr:spPr>
        <a:xfrm>
          <a:off x="21272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163449</xdr:rowOff>
    </xdr:from>
    <xdr:to>
      <xdr:col>116</xdr:col>
      <xdr:colOff>63500</xdr:colOff>
      <xdr:row>62</xdr:row>
      <xdr:rowOff>165164</xdr:rowOff>
    </xdr:to>
    <xdr:cxnSp macro="">
      <xdr:nvCxnSpPr>
        <xdr:cNvPr id="610" name="直線コネクタ 609"/>
        <xdr:cNvCxnSpPr/>
      </xdr:nvCxnSpPr>
      <xdr:spPr>
        <a:xfrm flipV="1">
          <a:off x="21323300" y="1079334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116269</xdr:rowOff>
    </xdr:from>
    <xdr:to>
      <xdr:col>107</xdr:col>
      <xdr:colOff>101600</xdr:colOff>
      <xdr:row>63</xdr:row>
      <xdr:rowOff>46419</xdr:rowOff>
    </xdr:to>
    <xdr:sp macro="" textlink="">
      <xdr:nvSpPr>
        <xdr:cNvPr id="611" name="楕円 610"/>
        <xdr:cNvSpPr/>
      </xdr:nvSpPr>
      <xdr:spPr>
        <a:xfrm>
          <a:off x="203835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165164</xdr:rowOff>
    </xdr:from>
    <xdr:to>
      <xdr:col>111</xdr:col>
      <xdr:colOff>177800</xdr:colOff>
      <xdr:row>62</xdr:row>
      <xdr:rowOff>167069</xdr:rowOff>
    </xdr:to>
    <xdr:cxnSp macro="">
      <xdr:nvCxnSpPr>
        <xdr:cNvPr id="612" name="直線コネクタ 611"/>
        <xdr:cNvCxnSpPr/>
      </xdr:nvCxnSpPr>
      <xdr:spPr>
        <a:xfrm flipV="1">
          <a:off x="20434300" y="1079506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118173</xdr:rowOff>
    </xdr:from>
    <xdr:to>
      <xdr:col>102</xdr:col>
      <xdr:colOff>165100</xdr:colOff>
      <xdr:row>63</xdr:row>
      <xdr:rowOff>48323</xdr:rowOff>
    </xdr:to>
    <xdr:sp macro="" textlink="">
      <xdr:nvSpPr>
        <xdr:cNvPr id="613" name="楕円 612"/>
        <xdr:cNvSpPr/>
      </xdr:nvSpPr>
      <xdr:spPr>
        <a:xfrm>
          <a:off x="19494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167069</xdr:rowOff>
    </xdr:from>
    <xdr:to>
      <xdr:col>107</xdr:col>
      <xdr:colOff>50800</xdr:colOff>
      <xdr:row>62</xdr:row>
      <xdr:rowOff>168973</xdr:rowOff>
    </xdr:to>
    <xdr:cxnSp macro="">
      <xdr:nvCxnSpPr>
        <xdr:cNvPr id="614" name="直線コネクタ 613"/>
        <xdr:cNvCxnSpPr/>
      </xdr:nvCxnSpPr>
      <xdr:spPr>
        <a:xfrm flipV="1">
          <a:off x="19545300" y="1079696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119888</xdr:rowOff>
    </xdr:from>
    <xdr:to>
      <xdr:col>98</xdr:col>
      <xdr:colOff>38100</xdr:colOff>
      <xdr:row>63</xdr:row>
      <xdr:rowOff>50038</xdr:rowOff>
    </xdr:to>
    <xdr:sp macro="" textlink="">
      <xdr:nvSpPr>
        <xdr:cNvPr id="615" name="楕円 614"/>
        <xdr:cNvSpPr/>
      </xdr:nvSpPr>
      <xdr:spPr>
        <a:xfrm>
          <a:off x="18605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168973</xdr:rowOff>
    </xdr:from>
    <xdr:to>
      <xdr:col>102</xdr:col>
      <xdr:colOff>114300</xdr:colOff>
      <xdr:row>62</xdr:row>
      <xdr:rowOff>170688</xdr:rowOff>
    </xdr:to>
    <xdr:cxnSp macro="">
      <xdr:nvCxnSpPr>
        <xdr:cNvPr id="616" name="直線コネクタ 615"/>
        <xdr:cNvCxnSpPr/>
      </xdr:nvCxnSpPr>
      <xdr:spPr>
        <a:xfrm flipV="1">
          <a:off x="18656300" y="1079887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35641</xdr:rowOff>
    </xdr:from>
    <xdr:ext cx="469744" cy="259045"/>
    <xdr:sp macro="" textlink="">
      <xdr:nvSpPr>
        <xdr:cNvPr id="621" name="n_1mainValue【学校施設】&#10;一人当たり面積"/>
        <xdr:cNvSpPr txBox="1"/>
      </xdr:nvSpPr>
      <xdr:spPr>
        <a:xfrm>
          <a:off x="210757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37546</xdr:rowOff>
    </xdr:from>
    <xdr:ext cx="469744" cy="259045"/>
    <xdr:sp macro="" textlink="">
      <xdr:nvSpPr>
        <xdr:cNvPr id="622" name="n_2mainValue【学校施設】&#10;一人当たり面積"/>
        <xdr:cNvSpPr txBox="1"/>
      </xdr:nvSpPr>
      <xdr:spPr>
        <a:xfrm>
          <a:off x="20199427" y="10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39450</xdr:rowOff>
    </xdr:from>
    <xdr:ext cx="469744" cy="259045"/>
    <xdr:sp macro="" textlink="">
      <xdr:nvSpPr>
        <xdr:cNvPr id="623" name="n_3mainValue【学校施設】&#10;一人当たり面積"/>
        <xdr:cNvSpPr txBox="1"/>
      </xdr:nvSpPr>
      <xdr:spPr>
        <a:xfrm>
          <a:off x="19310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41165</xdr:rowOff>
    </xdr:from>
    <xdr:ext cx="469744" cy="259045"/>
    <xdr:sp macro="" textlink="">
      <xdr:nvSpPr>
        <xdr:cNvPr id="624" name="n_4mainValue【学校施設】&#10;一人当たり面積"/>
        <xdr:cNvSpPr txBox="1"/>
      </xdr:nvSpPr>
      <xdr:spPr>
        <a:xfrm>
          <a:off x="18421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666" name="楕円 665"/>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667" name="【児童館】&#10;有形固定資産減価償却率該当値テキスト"/>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668" name="楕円 667"/>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46264</xdr:rowOff>
    </xdr:to>
    <xdr:cxnSp macro="">
      <xdr:nvCxnSpPr>
        <xdr:cNvPr id="669" name="直線コネクタ 668"/>
        <xdr:cNvCxnSpPr/>
      </xdr:nvCxnSpPr>
      <xdr:spPr>
        <a:xfrm>
          <a:off x="15481300" y="1458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70" name="楕円 669"/>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13607</xdr:rowOff>
    </xdr:to>
    <xdr:cxnSp macro="">
      <xdr:nvCxnSpPr>
        <xdr:cNvPr id="671" name="直線コネクタ 670"/>
        <xdr:cNvCxnSpPr/>
      </xdr:nvCxnSpPr>
      <xdr:spPr>
        <a:xfrm>
          <a:off x="14592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672" name="楕円 671"/>
        <xdr:cNvSpPr/>
      </xdr:nvSpPr>
      <xdr:spPr>
        <a:xfrm>
          <a:off x="1365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84</xdr:row>
      <xdr:rowOff>152400</xdr:rowOff>
    </xdr:to>
    <xdr:cxnSp macro="">
      <xdr:nvCxnSpPr>
        <xdr:cNvPr id="673" name="直線コネクタ 672"/>
        <xdr:cNvCxnSpPr/>
      </xdr:nvCxnSpPr>
      <xdr:spPr>
        <a:xfrm>
          <a:off x="13703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674" name="楕円 673"/>
        <xdr:cNvSpPr/>
      </xdr:nvSpPr>
      <xdr:spPr>
        <a:xfrm>
          <a:off x="12763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85</xdr:row>
      <xdr:rowOff>80555</xdr:rowOff>
    </xdr:to>
    <xdr:cxnSp macro="">
      <xdr:nvCxnSpPr>
        <xdr:cNvPr id="675" name="直線コネクタ 674"/>
        <xdr:cNvCxnSpPr/>
      </xdr:nvCxnSpPr>
      <xdr:spPr>
        <a:xfrm flipV="1">
          <a:off x="12814300" y="14521543"/>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680" name="n_1mainValue【児童館】&#10;有形固定資産減価償却率"/>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81" name="n_2main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682" name="n_3mainValue【児童館】&#10;有形固定資産減価償却率"/>
        <xdr:cNvSpPr txBox="1"/>
      </xdr:nvSpPr>
      <xdr:spPr>
        <a:xfrm>
          <a:off x="13500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683" name="n_4mainValue【児童館】&#10;有形固定資産減価償却率"/>
        <xdr:cNvSpPr txBox="1"/>
      </xdr:nvSpPr>
      <xdr:spPr>
        <a:xfrm>
          <a:off x="12611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23" name="楕円 722"/>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724" name="【児童館】&#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725" name="楕円 724"/>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726" name="直線コネクタ 725"/>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27" name="楕円 726"/>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728" name="直線コネクタ 727"/>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29" name="楕円 728"/>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730" name="直線コネクタ 729"/>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31" name="楕円 730"/>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732" name="直線コネクタ 731"/>
        <xdr:cNvCxnSpPr/>
      </xdr:nvCxnSpPr>
      <xdr:spPr>
        <a:xfrm>
          <a:off x="18656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37" name="n_1main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8" name="n_2main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9" name="n_3main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40" name="n_4main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25400</xdr:rowOff>
    </xdr:from>
    <xdr:to>
      <xdr:col>76</xdr:col>
      <xdr:colOff>165100</xdr:colOff>
      <xdr:row>108</xdr:row>
      <xdr:rowOff>127000</xdr:rowOff>
    </xdr:to>
    <xdr:sp macro="" textlink="">
      <xdr:nvSpPr>
        <xdr:cNvPr id="781" name="楕円 780"/>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782" name="楕円 781"/>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783" name="直線コネクタ 782"/>
        <xdr:cNvCxnSpPr/>
      </xdr:nvCxnSpPr>
      <xdr:spPr>
        <a:xfrm>
          <a:off x="13703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784" name="楕円 783"/>
        <xdr:cNvSpPr/>
      </xdr:nvSpPr>
      <xdr:spPr>
        <a:xfrm>
          <a:off x="1276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38100</xdr:rowOff>
    </xdr:to>
    <xdr:cxnSp macro="">
      <xdr:nvCxnSpPr>
        <xdr:cNvPr id="785" name="直線コネクタ 784"/>
        <xdr:cNvCxnSpPr/>
      </xdr:nvCxnSpPr>
      <xdr:spPr>
        <a:xfrm>
          <a:off x="12814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86"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8"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89"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90" name="n_2mainValue【公民館】&#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91" name="n_3mainValue【公民館】&#10;有形固定資産減価償却率"/>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792" name="n_4mainValue【公民館】&#10;有形固定資産減価償却率"/>
        <xdr:cNvSpPr txBox="1"/>
      </xdr:nvSpPr>
      <xdr:spPr>
        <a:xfrm>
          <a:off x="12611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8" name="直線コネクタ 817"/>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9"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0" name="直線コネクタ 819"/>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1"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2" name="直線コネクタ 821"/>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3"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4" name="フローチャート: 判断 823"/>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5" name="フローチャート: 判断 824"/>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6" name="フローチャート: 判断 82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7" name="フローチャート: 判断 826"/>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8" name="フローチャート: 判断 827"/>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123371</xdr:rowOff>
    </xdr:from>
    <xdr:to>
      <xdr:col>107</xdr:col>
      <xdr:colOff>101600</xdr:colOff>
      <xdr:row>109</xdr:row>
      <xdr:rowOff>53521</xdr:rowOff>
    </xdr:to>
    <xdr:sp macro="" textlink="">
      <xdr:nvSpPr>
        <xdr:cNvPr id="834" name="楕円 833"/>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80918</xdr:rowOff>
    </xdr:from>
    <xdr:to>
      <xdr:col>102</xdr:col>
      <xdr:colOff>165100</xdr:colOff>
      <xdr:row>109</xdr:row>
      <xdr:rowOff>11068</xdr:rowOff>
    </xdr:to>
    <xdr:sp macro="" textlink="">
      <xdr:nvSpPr>
        <xdr:cNvPr id="835" name="楕円 834"/>
        <xdr:cNvSpPr/>
      </xdr:nvSpPr>
      <xdr:spPr>
        <a:xfrm>
          <a:off x="19494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131718</xdr:rowOff>
    </xdr:from>
    <xdr:to>
      <xdr:col>107</xdr:col>
      <xdr:colOff>50800</xdr:colOff>
      <xdr:row>109</xdr:row>
      <xdr:rowOff>2721</xdr:rowOff>
    </xdr:to>
    <xdr:cxnSp macro="">
      <xdr:nvCxnSpPr>
        <xdr:cNvPr id="836" name="直線コネクタ 835"/>
        <xdr:cNvCxnSpPr/>
      </xdr:nvCxnSpPr>
      <xdr:spPr>
        <a:xfrm>
          <a:off x="19545300" y="186483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84182</xdr:rowOff>
    </xdr:from>
    <xdr:to>
      <xdr:col>98</xdr:col>
      <xdr:colOff>38100</xdr:colOff>
      <xdr:row>109</xdr:row>
      <xdr:rowOff>14332</xdr:rowOff>
    </xdr:to>
    <xdr:sp macro="" textlink="">
      <xdr:nvSpPr>
        <xdr:cNvPr id="837" name="楕円 836"/>
        <xdr:cNvSpPr/>
      </xdr:nvSpPr>
      <xdr:spPr>
        <a:xfrm>
          <a:off x="18605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131718</xdr:rowOff>
    </xdr:from>
    <xdr:to>
      <xdr:col>102</xdr:col>
      <xdr:colOff>114300</xdr:colOff>
      <xdr:row>108</xdr:row>
      <xdr:rowOff>134982</xdr:rowOff>
    </xdr:to>
    <xdr:cxnSp macro="">
      <xdr:nvCxnSpPr>
        <xdr:cNvPr id="838" name="直線コネクタ 837"/>
        <xdr:cNvCxnSpPr/>
      </xdr:nvCxnSpPr>
      <xdr:spPr>
        <a:xfrm flipV="1">
          <a:off x="18656300" y="1864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39"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40"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41"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42"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843" name="n_2mainValue【公民館】&#10;一人当たり面積"/>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2195</xdr:rowOff>
    </xdr:from>
    <xdr:ext cx="469744" cy="259045"/>
    <xdr:sp macro="" textlink="">
      <xdr:nvSpPr>
        <xdr:cNvPr id="844" name="n_3mainValue【公民館】&#10;一人当たり面積"/>
        <xdr:cNvSpPr txBox="1"/>
      </xdr:nvSpPr>
      <xdr:spPr>
        <a:xfrm>
          <a:off x="19310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5459</xdr:rowOff>
    </xdr:from>
    <xdr:ext cx="469744" cy="259045"/>
    <xdr:sp macro="" textlink="">
      <xdr:nvSpPr>
        <xdr:cNvPr id="845" name="n_4mainValue【公民館】&#10;一人当たり面積"/>
        <xdr:cNvSpPr txBox="1"/>
      </xdr:nvSpPr>
      <xdr:spPr>
        <a:xfrm>
          <a:off x="18421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類似団体平均、全国平均、京都府平均と比較して有形固定資産減価償却率が高くなっている施設は、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と児童館であり、低くなっている施設は、公営住宅、認定こども園・幼稚園・保育所である。</a:t>
          </a:r>
          <a:endParaRPr lang="ja-JP" altLang="ja-JP" sz="1400">
            <a:effectLst/>
          </a:endParaRPr>
        </a:p>
        <a:p>
          <a:r>
            <a:rPr kumimoji="1" lang="ja-JP" altLang="en-US" sz="1100">
              <a:solidFill>
                <a:schemeClr val="dk1"/>
              </a:solidFill>
              <a:effectLst/>
              <a:latin typeface="+mn-lt"/>
              <a:ea typeface="+mn-ea"/>
              <a:cs typeface="+mn-cs"/>
            </a:rPr>
            <a:t>学校施設については、築後</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年以上経過する施設が多く老朽化が進んでいる。校区により児童数・生徒数に差があることから今後は「亀岡市学校規模適正化基本方針」に基づく計画的な施設整備を進める。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児童館については、ほとんどの施設において、築後４０年を経過しており老朽化が進行していることから、施設のあり方について検討を進めていく。</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ja-JP" altLang="en-US" sz="1100">
              <a:solidFill>
                <a:schemeClr val="dk1"/>
              </a:solidFill>
              <a:effectLst/>
              <a:latin typeface="+mn-lt"/>
              <a:ea typeface="+mn-ea"/>
              <a:cs typeface="+mn-cs"/>
            </a:rPr>
            <a:t>「亀岡市公営住宅等長寿命化計画」に基づき</a:t>
          </a:r>
          <a:r>
            <a:rPr kumimoji="1" lang="ja-JP" altLang="ja-JP" sz="1100">
              <a:solidFill>
                <a:schemeClr val="dk1"/>
              </a:solidFill>
              <a:effectLst/>
              <a:latin typeface="+mn-lt"/>
              <a:ea typeface="+mn-ea"/>
              <a:cs typeface="+mn-cs"/>
            </a:rPr>
            <a:t>除却、長寿命化を図る改修等を行っており、効果的・効率的な施設運営を図っている。幼稚園は公立幼稚園としての役割を十分に踏まえ、就学前児童の充実を図ることとして施設の継続的な維持を目指す。保育所は「亀岡市保育所再編整備検討会議報告書」を踏まえた施設のあり方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82731</xdr:rowOff>
    </xdr:to>
    <xdr:cxnSp macro="">
      <xdr:nvCxnSpPr>
        <xdr:cNvPr id="77" name="直線コネクタ 76"/>
        <xdr:cNvCxnSpPr/>
      </xdr:nvCxnSpPr>
      <xdr:spPr>
        <a:xfrm>
          <a:off x="3797300" y="65635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48441</xdr:rowOff>
    </xdr:to>
    <xdr:cxnSp macro="">
      <xdr:nvCxnSpPr>
        <xdr:cNvPr id="79" name="直線コネクタ 78"/>
        <xdr:cNvCxnSpPr/>
      </xdr:nvCxnSpPr>
      <xdr:spPr>
        <a:xfrm>
          <a:off x="2908300" y="65308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80" name="楕円 79"/>
        <xdr:cNvSpPr/>
      </xdr:nvSpPr>
      <xdr:spPr>
        <a:xfrm>
          <a:off x="196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15784</xdr:rowOff>
    </xdr:to>
    <xdr:cxnSp macro="">
      <xdr:nvCxnSpPr>
        <xdr:cNvPr id="81" name="直線コネクタ 80"/>
        <xdr:cNvCxnSpPr/>
      </xdr:nvCxnSpPr>
      <xdr:spPr>
        <a:xfrm>
          <a:off x="2019300" y="649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152944</xdr:rowOff>
    </xdr:to>
    <xdr:cxnSp macro="">
      <xdr:nvCxnSpPr>
        <xdr:cNvPr id="83" name="直線コネクタ 82"/>
        <xdr:cNvCxnSpPr/>
      </xdr:nvCxnSpPr>
      <xdr:spPr>
        <a:xfrm>
          <a:off x="1130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89" name="n_2mainValue【図書館】&#10;有形固定資産減価償却率"/>
        <xdr:cNvSpPr txBox="1"/>
      </xdr:nvSpPr>
      <xdr:spPr>
        <a:xfrm>
          <a:off x="2705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23421</xdr:rowOff>
    </xdr:from>
    <xdr:ext cx="405111" cy="259045"/>
    <xdr:sp macro="" textlink="">
      <xdr:nvSpPr>
        <xdr:cNvPr id="90" name="n_3mainValue【図書館】&#10;有形固定資産減価償却率"/>
        <xdr:cNvSpPr txBox="1"/>
      </xdr:nvSpPr>
      <xdr:spPr>
        <a:xfrm>
          <a:off x="1816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xdr:cNvSpPr txBox="1"/>
      </xdr:nvSpPr>
      <xdr:spPr>
        <a:xfrm>
          <a:off x="927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0" name="直線コネクタ 129"/>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1" name="楕円 130"/>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139065</xdr:rowOff>
    </xdr:to>
    <xdr:cxnSp macro="">
      <xdr:nvCxnSpPr>
        <xdr:cNvPr id="132" name="直線コネクタ 131"/>
        <xdr:cNvCxnSpPr/>
      </xdr:nvCxnSpPr>
      <xdr:spPr>
        <a:xfrm flipV="1">
          <a:off x="8750300" y="681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3" name="楕円 132"/>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34" name="直線コネクタ 133"/>
        <xdr:cNvCxnSpPr/>
      </xdr:nvCxnSpPr>
      <xdr:spPr>
        <a:xfrm>
          <a:off x="7861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93980</xdr:rowOff>
    </xdr:from>
    <xdr:to>
      <xdr:col>36</xdr:col>
      <xdr:colOff>165100</xdr:colOff>
      <xdr:row>40</xdr:row>
      <xdr:rowOff>24130</xdr:rowOff>
    </xdr:to>
    <xdr:sp macro="" textlink="">
      <xdr:nvSpPr>
        <xdr:cNvPr id="135" name="楕円 134"/>
        <xdr:cNvSpPr/>
      </xdr:nvSpPr>
      <xdr:spPr>
        <a:xfrm>
          <a:off x="692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144780</xdr:rowOff>
    </xdr:to>
    <xdr:cxnSp macro="">
      <xdr:nvCxnSpPr>
        <xdr:cNvPr id="136" name="直線コネクタ 135"/>
        <xdr:cNvCxnSpPr/>
      </xdr:nvCxnSpPr>
      <xdr:spPr>
        <a:xfrm flipV="1">
          <a:off x="6972300" y="6825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42" name="n_2mainValue【図書館】&#10;一人当たり面積"/>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43" name="n_3mainValue【図書館】&#10;一人当たり面積"/>
        <xdr:cNvSpPr txBox="1"/>
      </xdr:nvSpPr>
      <xdr:spPr>
        <a:xfrm>
          <a:off x="7626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4" name="n_4main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61595</xdr:rowOff>
    </xdr:from>
    <xdr:to>
      <xdr:col>24</xdr:col>
      <xdr:colOff>114300</xdr:colOff>
      <xdr:row>61</xdr:row>
      <xdr:rowOff>163195</xdr:rowOff>
    </xdr:to>
    <xdr:sp macro="" textlink="">
      <xdr:nvSpPr>
        <xdr:cNvPr id="185" name="楕円 184"/>
        <xdr:cNvSpPr/>
      </xdr:nvSpPr>
      <xdr:spPr>
        <a:xfrm>
          <a:off x="4584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40022</xdr:rowOff>
    </xdr:from>
    <xdr:ext cx="405111" cy="259045"/>
    <xdr:sp macro="" textlink="">
      <xdr:nvSpPr>
        <xdr:cNvPr id="186" name="【体育館・プール】&#10;有形固定資産減価償却率該当値テキスト"/>
        <xdr:cNvSpPr txBox="1"/>
      </xdr:nvSpPr>
      <xdr:spPr>
        <a:xfrm>
          <a:off x="4673600"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87" name="楕円 186"/>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112395</xdr:rowOff>
    </xdr:to>
    <xdr:cxnSp macro="">
      <xdr:nvCxnSpPr>
        <xdr:cNvPr id="188" name="直線コネクタ 187"/>
        <xdr:cNvCxnSpPr/>
      </xdr:nvCxnSpPr>
      <xdr:spPr>
        <a:xfrm>
          <a:off x="3797300" y="105289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89" name="楕円 188"/>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70485</xdr:rowOff>
    </xdr:to>
    <xdr:cxnSp macro="">
      <xdr:nvCxnSpPr>
        <xdr:cNvPr id="190" name="直線コネクタ 189"/>
        <xdr:cNvCxnSpPr/>
      </xdr:nvCxnSpPr>
      <xdr:spPr>
        <a:xfrm>
          <a:off x="2908300" y="10487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1" name="楕円 190"/>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28575</xdr:rowOff>
    </xdr:to>
    <xdr:cxnSp macro="">
      <xdr:nvCxnSpPr>
        <xdr:cNvPr id="192" name="直線コネクタ 191"/>
        <xdr:cNvCxnSpPr/>
      </xdr:nvCxnSpPr>
      <xdr:spPr>
        <a:xfrm>
          <a:off x="2019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3" name="楕円 192"/>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60</xdr:row>
      <xdr:rowOff>158115</xdr:rowOff>
    </xdr:to>
    <xdr:cxnSp macro="">
      <xdr:nvCxnSpPr>
        <xdr:cNvPr id="194" name="直線コネクタ 193"/>
        <xdr:cNvCxnSpPr/>
      </xdr:nvCxnSpPr>
      <xdr:spPr>
        <a:xfrm>
          <a:off x="1130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199" name="n_1mainValue【体育館・プール】&#10;有形固定資産減価償却率"/>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200"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201" name="n_3mainValue【体育館・プール】&#10;有形固定資産減価償却率"/>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2" name="n_4mainValue【体育館・プール】&#10;有形固定資産減価償却率"/>
        <xdr:cNvSpPr txBox="1"/>
      </xdr:nvSpPr>
      <xdr:spPr>
        <a:xfrm>
          <a:off x="927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4" name="楕円 243"/>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5" name="【体育館・プール】&#10;一人当たり面積該当値テキスト"/>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46" name="楕円 245"/>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58783</xdr:rowOff>
    </xdr:to>
    <xdr:cxnSp macro="">
      <xdr:nvCxnSpPr>
        <xdr:cNvPr id="247" name="直線コネクタ 246"/>
        <xdr:cNvCxnSpPr/>
      </xdr:nvCxnSpPr>
      <xdr:spPr>
        <a:xfrm flipV="1">
          <a:off x="9639300" y="1085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xdr:rowOff>
    </xdr:from>
    <xdr:to>
      <xdr:col>46</xdr:col>
      <xdr:colOff>38100</xdr:colOff>
      <xdr:row>63</xdr:row>
      <xdr:rowOff>111216</xdr:rowOff>
    </xdr:to>
    <xdr:sp macro="" textlink="">
      <xdr:nvSpPr>
        <xdr:cNvPr id="248" name="楕円 247"/>
        <xdr:cNvSpPr/>
      </xdr:nvSpPr>
      <xdr:spPr>
        <a:xfrm>
          <a:off x="869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60416</xdr:rowOff>
    </xdr:to>
    <xdr:cxnSp macro="">
      <xdr:nvCxnSpPr>
        <xdr:cNvPr id="249" name="直線コネクタ 248"/>
        <xdr:cNvCxnSpPr/>
      </xdr:nvCxnSpPr>
      <xdr:spPr>
        <a:xfrm flipV="1">
          <a:off x="8750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11249</xdr:rowOff>
    </xdr:from>
    <xdr:to>
      <xdr:col>41</xdr:col>
      <xdr:colOff>101600</xdr:colOff>
      <xdr:row>63</xdr:row>
      <xdr:rowOff>112849</xdr:rowOff>
    </xdr:to>
    <xdr:sp macro="" textlink="">
      <xdr:nvSpPr>
        <xdr:cNvPr id="250" name="楕円 249"/>
        <xdr:cNvSpPr/>
      </xdr:nvSpPr>
      <xdr:spPr>
        <a:xfrm>
          <a:off x="7810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60416</xdr:rowOff>
    </xdr:from>
    <xdr:to>
      <xdr:col>45</xdr:col>
      <xdr:colOff>177800</xdr:colOff>
      <xdr:row>63</xdr:row>
      <xdr:rowOff>62049</xdr:rowOff>
    </xdr:to>
    <xdr:cxnSp macro="">
      <xdr:nvCxnSpPr>
        <xdr:cNvPr id="251" name="直線コネクタ 250"/>
        <xdr:cNvCxnSpPr/>
      </xdr:nvCxnSpPr>
      <xdr:spPr>
        <a:xfrm flipV="1">
          <a:off x="7861300" y="1086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xdr:rowOff>
    </xdr:from>
    <xdr:to>
      <xdr:col>36</xdr:col>
      <xdr:colOff>165100</xdr:colOff>
      <xdr:row>63</xdr:row>
      <xdr:rowOff>114481</xdr:rowOff>
    </xdr:to>
    <xdr:sp macro="" textlink="">
      <xdr:nvSpPr>
        <xdr:cNvPr id="252" name="楕円 251"/>
        <xdr:cNvSpPr/>
      </xdr:nvSpPr>
      <xdr:spPr>
        <a:xfrm>
          <a:off x="6921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62049</xdr:rowOff>
    </xdr:from>
    <xdr:to>
      <xdr:col>41</xdr:col>
      <xdr:colOff>50800</xdr:colOff>
      <xdr:row>63</xdr:row>
      <xdr:rowOff>63681</xdr:rowOff>
    </xdr:to>
    <xdr:cxnSp macro="">
      <xdr:nvCxnSpPr>
        <xdr:cNvPr id="253" name="直線コネクタ 252"/>
        <xdr:cNvCxnSpPr/>
      </xdr:nvCxnSpPr>
      <xdr:spPr>
        <a:xfrm flipV="1">
          <a:off x="6972300" y="108633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58" name="n_1mainValue【体育館・プール】&#10;一人当たり面積"/>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102343</xdr:rowOff>
    </xdr:from>
    <xdr:ext cx="469744" cy="259045"/>
    <xdr:sp macro="" textlink="">
      <xdr:nvSpPr>
        <xdr:cNvPr id="259" name="n_2mainValue【体育館・プール】&#10;一人当たり面積"/>
        <xdr:cNvSpPr txBox="1"/>
      </xdr:nvSpPr>
      <xdr:spPr>
        <a:xfrm>
          <a:off x="8515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129376</xdr:rowOff>
    </xdr:from>
    <xdr:ext cx="469744" cy="259045"/>
    <xdr:sp macro="" textlink="">
      <xdr:nvSpPr>
        <xdr:cNvPr id="260" name="n_3mainValue【体育館・プール】&#10;一人当たり面積"/>
        <xdr:cNvSpPr txBox="1"/>
      </xdr:nvSpPr>
      <xdr:spPr>
        <a:xfrm>
          <a:off x="7626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105608</xdr:rowOff>
    </xdr:from>
    <xdr:ext cx="469744" cy="259045"/>
    <xdr:sp macro="" textlink="">
      <xdr:nvSpPr>
        <xdr:cNvPr id="261" name="n_4mainValue【体育館・プール】&#10;一人当たり面積"/>
        <xdr:cNvSpPr txBox="1"/>
      </xdr:nvSpPr>
      <xdr:spPr>
        <a:xfrm>
          <a:off x="6737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0" name="楕円 299"/>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1" name="【福祉施設】&#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302" name="楕円 301"/>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163830</xdr:rowOff>
    </xdr:to>
    <xdr:cxnSp macro="">
      <xdr:nvCxnSpPr>
        <xdr:cNvPr id="303" name="直線コネクタ 302"/>
        <xdr:cNvCxnSpPr/>
      </xdr:nvCxnSpPr>
      <xdr:spPr>
        <a:xfrm>
          <a:off x="3797300" y="13834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304" name="楕円 303"/>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118111</xdr:rowOff>
    </xdr:to>
    <xdr:cxnSp macro="">
      <xdr:nvCxnSpPr>
        <xdr:cNvPr id="305" name="直線コネクタ 304"/>
        <xdr:cNvCxnSpPr/>
      </xdr:nvCxnSpPr>
      <xdr:spPr>
        <a:xfrm>
          <a:off x="2908300" y="13788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06" name="楕円 305"/>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72389</xdr:rowOff>
    </xdr:to>
    <xdr:cxnSp macro="">
      <xdr:nvCxnSpPr>
        <xdr:cNvPr id="307" name="直線コネクタ 306"/>
        <xdr:cNvCxnSpPr/>
      </xdr:nvCxnSpPr>
      <xdr:spPr>
        <a:xfrm>
          <a:off x="2019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76454</xdr:rowOff>
    </xdr:from>
    <xdr:to>
      <xdr:col>6</xdr:col>
      <xdr:colOff>38100</xdr:colOff>
      <xdr:row>82</xdr:row>
      <xdr:rowOff>6604</xdr:rowOff>
    </xdr:to>
    <xdr:sp macro="" textlink="">
      <xdr:nvSpPr>
        <xdr:cNvPr id="308" name="楕円 307"/>
        <xdr:cNvSpPr/>
      </xdr:nvSpPr>
      <xdr:spPr>
        <a:xfrm>
          <a:off x="1079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81</xdr:row>
      <xdr:rowOff>127254</xdr:rowOff>
    </xdr:to>
    <xdr:cxnSp macro="">
      <xdr:nvCxnSpPr>
        <xdr:cNvPr id="309" name="直線コネクタ 308"/>
        <xdr:cNvCxnSpPr/>
      </xdr:nvCxnSpPr>
      <xdr:spPr>
        <a:xfrm flipV="1">
          <a:off x="1130300" y="13742670"/>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160038</xdr:rowOff>
    </xdr:from>
    <xdr:ext cx="405111" cy="259045"/>
    <xdr:sp macro="" textlink="">
      <xdr:nvSpPr>
        <xdr:cNvPr id="314" name="n_1mainValue【福祉施設】&#10;有形固定資産減価償却率"/>
        <xdr:cNvSpPr txBox="1"/>
      </xdr:nvSpPr>
      <xdr:spPr>
        <a:xfrm>
          <a:off x="35820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15" name="n_2mainValue【福祉施設】&#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6" name="n_3main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169181</xdr:rowOff>
    </xdr:from>
    <xdr:ext cx="405111" cy="259045"/>
    <xdr:sp macro="" textlink="">
      <xdr:nvSpPr>
        <xdr:cNvPr id="317" name="n_4mainValue【福祉施設】&#10;有形固定資産減価償却率"/>
        <xdr:cNvSpPr txBox="1"/>
      </xdr:nvSpPr>
      <xdr:spPr>
        <a:xfrm>
          <a:off x="927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3" name="楕円 352"/>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354" name="【福祉施設】&#10;一人当たり面積該当値テキスト"/>
        <xdr:cNvSpPr txBox="1"/>
      </xdr:nvSpPr>
      <xdr:spPr>
        <a:xfrm>
          <a:off x="10515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55" name="楕円 354"/>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9525</xdr:rowOff>
    </xdr:to>
    <xdr:cxnSp macro="">
      <xdr:nvCxnSpPr>
        <xdr:cNvPr id="356" name="直線コネクタ 355"/>
        <xdr:cNvCxnSpPr/>
      </xdr:nvCxnSpPr>
      <xdr:spPr>
        <a:xfrm flipV="1">
          <a:off x="9639300" y="144056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57" name="楕円 356"/>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9525</xdr:rowOff>
    </xdr:to>
    <xdr:cxnSp macro="">
      <xdr:nvCxnSpPr>
        <xdr:cNvPr id="358" name="直線コネクタ 357"/>
        <xdr:cNvCxnSpPr/>
      </xdr:nvCxnSpPr>
      <xdr:spPr>
        <a:xfrm>
          <a:off x="8750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59" name="楕円 358"/>
        <xdr:cNvSpPr/>
      </xdr:nvSpPr>
      <xdr:spPr>
        <a:xfrm>
          <a:off x="781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9525</xdr:rowOff>
    </xdr:to>
    <xdr:cxnSp macro="">
      <xdr:nvCxnSpPr>
        <xdr:cNvPr id="360" name="直線コネクタ 359"/>
        <xdr:cNvCxnSpPr/>
      </xdr:nvCxnSpPr>
      <xdr:spPr>
        <a:xfrm>
          <a:off x="7861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1" name="楕円 360"/>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15239</xdr:rowOff>
    </xdr:to>
    <xdr:cxnSp macro="">
      <xdr:nvCxnSpPr>
        <xdr:cNvPr id="362" name="直線コネクタ 361"/>
        <xdr:cNvCxnSpPr/>
      </xdr:nvCxnSpPr>
      <xdr:spPr>
        <a:xfrm flipV="1">
          <a:off x="6972300" y="1441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67" name="n_1mainValue【福祉施設】&#10;一人当たり面積"/>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68" name="n_2mainValue【福祉施設】&#10;一人当たり面積"/>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69" name="n_3mainValue【福祉施設】&#10;一人当たり面積"/>
        <xdr:cNvSpPr txBox="1"/>
      </xdr:nvSpPr>
      <xdr:spPr>
        <a:xfrm>
          <a:off x="7626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main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12" name="楕円 411"/>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413" name="【市民会館】&#10;有形固定資産減価償却率該当値テキスト"/>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414" name="楕円 413"/>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41911</xdr:rowOff>
    </xdr:to>
    <xdr:cxnSp macro="">
      <xdr:nvCxnSpPr>
        <xdr:cNvPr id="415" name="直線コネクタ 414"/>
        <xdr:cNvCxnSpPr/>
      </xdr:nvCxnSpPr>
      <xdr:spPr>
        <a:xfrm>
          <a:off x="3797300" y="180017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16" name="楕円 415"/>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170906</xdr:rowOff>
    </xdr:to>
    <xdr:cxnSp macro="">
      <xdr:nvCxnSpPr>
        <xdr:cNvPr id="417" name="直線コネクタ 416"/>
        <xdr:cNvCxnSpPr/>
      </xdr:nvCxnSpPr>
      <xdr:spPr>
        <a:xfrm>
          <a:off x="2908300" y="179608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18" name="楕円 417"/>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130084</xdr:rowOff>
    </xdr:to>
    <xdr:cxnSp macro="">
      <xdr:nvCxnSpPr>
        <xdr:cNvPr id="419" name="直線コネクタ 418"/>
        <xdr:cNvCxnSpPr/>
      </xdr:nvCxnSpPr>
      <xdr:spPr>
        <a:xfrm>
          <a:off x="2019300" y="1793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17236</xdr:rowOff>
    </xdr:from>
    <xdr:to>
      <xdr:col>6</xdr:col>
      <xdr:colOff>38100</xdr:colOff>
      <xdr:row>104</xdr:row>
      <xdr:rowOff>118836</xdr:rowOff>
    </xdr:to>
    <xdr:sp macro="" textlink="">
      <xdr:nvSpPr>
        <xdr:cNvPr id="420" name="楕円 419"/>
        <xdr:cNvSpPr/>
      </xdr:nvSpPr>
      <xdr:spPr>
        <a:xfrm>
          <a:off x="1079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68036</xdr:rowOff>
    </xdr:from>
    <xdr:to>
      <xdr:col>10</xdr:col>
      <xdr:colOff>114300</xdr:colOff>
      <xdr:row>104</xdr:row>
      <xdr:rowOff>102326</xdr:rowOff>
    </xdr:to>
    <xdr:cxnSp macro="">
      <xdr:nvCxnSpPr>
        <xdr:cNvPr id="421" name="直線コネクタ 420"/>
        <xdr:cNvCxnSpPr/>
      </xdr:nvCxnSpPr>
      <xdr:spPr>
        <a:xfrm>
          <a:off x="1130300" y="17898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66783</xdr:rowOff>
    </xdr:from>
    <xdr:ext cx="405111" cy="259045"/>
    <xdr:sp macro="" textlink="">
      <xdr:nvSpPr>
        <xdr:cNvPr id="426" name="n_1mainValue【市民会館】&#10;有形固定資産減価償却率"/>
        <xdr:cNvSpPr txBox="1"/>
      </xdr:nvSpPr>
      <xdr:spPr>
        <a:xfrm>
          <a:off x="3582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27" name="n_2main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28" name="n_3mainValue【市民会館】&#10;有形固定資産減価償却率"/>
        <xdr:cNvSpPr txBox="1"/>
      </xdr:nvSpPr>
      <xdr:spPr>
        <a:xfrm>
          <a:off x="1816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135363</xdr:rowOff>
    </xdr:from>
    <xdr:ext cx="405111" cy="259045"/>
    <xdr:sp macro="" textlink="">
      <xdr:nvSpPr>
        <xdr:cNvPr id="429" name="n_4mainValue【市民会館】&#10;有形固定資産減価償却率"/>
        <xdr:cNvSpPr txBox="1"/>
      </xdr:nvSpPr>
      <xdr:spPr>
        <a:xfrm>
          <a:off x="927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58057</xdr:rowOff>
    </xdr:from>
    <xdr:to>
      <xdr:col>55</xdr:col>
      <xdr:colOff>50800</xdr:colOff>
      <xdr:row>102</xdr:row>
      <xdr:rowOff>159657</xdr:rowOff>
    </xdr:to>
    <xdr:sp macro="" textlink="">
      <xdr:nvSpPr>
        <xdr:cNvPr id="471" name="楕円 470"/>
        <xdr:cNvSpPr/>
      </xdr:nvSpPr>
      <xdr:spPr>
        <a:xfrm>
          <a:off x="10426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80934</xdr:rowOff>
    </xdr:from>
    <xdr:ext cx="469744" cy="259045"/>
    <xdr:sp macro="" textlink="">
      <xdr:nvSpPr>
        <xdr:cNvPr id="472" name="【市民会館】&#10;一人当たり面積該当値テキスト"/>
        <xdr:cNvSpPr txBox="1"/>
      </xdr:nvSpPr>
      <xdr:spPr>
        <a:xfrm>
          <a:off x="10515600"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67855</xdr:rowOff>
    </xdr:from>
    <xdr:to>
      <xdr:col>50</xdr:col>
      <xdr:colOff>165100</xdr:colOff>
      <xdr:row>102</xdr:row>
      <xdr:rowOff>169455</xdr:rowOff>
    </xdr:to>
    <xdr:sp macro="" textlink="">
      <xdr:nvSpPr>
        <xdr:cNvPr id="473" name="楕円 472"/>
        <xdr:cNvSpPr/>
      </xdr:nvSpPr>
      <xdr:spPr>
        <a:xfrm>
          <a:off x="9588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108857</xdr:rowOff>
    </xdr:from>
    <xdr:to>
      <xdr:col>55</xdr:col>
      <xdr:colOff>0</xdr:colOff>
      <xdr:row>102</xdr:row>
      <xdr:rowOff>118655</xdr:rowOff>
    </xdr:to>
    <xdr:cxnSp macro="">
      <xdr:nvCxnSpPr>
        <xdr:cNvPr id="474" name="直線コネクタ 473"/>
        <xdr:cNvCxnSpPr/>
      </xdr:nvCxnSpPr>
      <xdr:spPr>
        <a:xfrm flipV="1">
          <a:off x="9639300" y="175967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74386</xdr:rowOff>
    </xdr:from>
    <xdr:to>
      <xdr:col>46</xdr:col>
      <xdr:colOff>38100</xdr:colOff>
      <xdr:row>103</xdr:row>
      <xdr:rowOff>4536</xdr:rowOff>
    </xdr:to>
    <xdr:sp macro="" textlink="">
      <xdr:nvSpPr>
        <xdr:cNvPr id="475" name="楕円 474"/>
        <xdr:cNvSpPr/>
      </xdr:nvSpPr>
      <xdr:spPr>
        <a:xfrm>
          <a:off x="8699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118655</xdr:rowOff>
    </xdr:from>
    <xdr:to>
      <xdr:col>50</xdr:col>
      <xdr:colOff>114300</xdr:colOff>
      <xdr:row>102</xdr:row>
      <xdr:rowOff>125186</xdr:rowOff>
    </xdr:to>
    <xdr:cxnSp macro="">
      <xdr:nvCxnSpPr>
        <xdr:cNvPr id="476" name="直線コネクタ 475"/>
        <xdr:cNvCxnSpPr/>
      </xdr:nvCxnSpPr>
      <xdr:spPr>
        <a:xfrm flipV="1">
          <a:off x="8750300" y="176065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36830</xdr:rowOff>
    </xdr:from>
    <xdr:to>
      <xdr:col>41</xdr:col>
      <xdr:colOff>101600</xdr:colOff>
      <xdr:row>101</xdr:row>
      <xdr:rowOff>138430</xdr:rowOff>
    </xdr:to>
    <xdr:sp macro="" textlink="">
      <xdr:nvSpPr>
        <xdr:cNvPr id="477" name="楕円 476"/>
        <xdr:cNvSpPr/>
      </xdr:nvSpPr>
      <xdr:spPr>
        <a:xfrm>
          <a:off x="781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102</xdr:row>
      <xdr:rowOff>125186</xdr:rowOff>
    </xdr:to>
    <xdr:cxnSp macro="">
      <xdr:nvCxnSpPr>
        <xdr:cNvPr id="478" name="直線コネクタ 477"/>
        <xdr:cNvCxnSpPr/>
      </xdr:nvCxnSpPr>
      <xdr:spPr>
        <a:xfrm>
          <a:off x="7861300" y="1740408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46627</xdr:rowOff>
    </xdr:from>
    <xdr:to>
      <xdr:col>36</xdr:col>
      <xdr:colOff>165100</xdr:colOff>
      <xdr:row>101</xdr:row>
      <xdr:rowOff>148227</xdr:rowOff>
    </xdr:to>
    <xdr:sp macro="" textlink="">
      <xdr:nvSpPr>
        <xdr:cNvPr id="479" name="楕円 478"/>
        <xdr:cNvSpPr/>
      </xdr:nvSpPr>
      <xdr:spPr>
        <a:xfrm>
          <a:off x="6921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87630</xdr:rowOff>
    </xdr:from>
    <xdr:to>
      <xdr:col>41</xdr:col>
      <xdr:colOff>50800</xdr:colOff>
      <xdr:row>101</xdr:row>
      <xdr:rowOff>97427</xdr:rowOff>
    </xdr:to>
    <xdr:cxnSp macro="">
      <xdr:nvCxnSpPr>
        <xdr:cNvPr id="480" name="直線コネクタ 479"/>
        <xdr:cNvCxnSpPr/>
      </xdr:nvCxnSpPr>
      <xdr:spPr>
        <a:xfrm flipV="1">
          <a:off x="6972300" y="1740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14532</xdr:rowOff>
    </xdr:from>
    <xdr:ext cx="469744" cy="259045"/>
    <xdr:sp macro="" textlink="">
      <xdr:nvSpPr>
        <xdr:cNvPr id="485" name="n_1mainValue【市民会館】&#10;一人当たり面積"/>
        <xdr:cNvSpPr txBox="1"/>
      </xdr:nvSpPr>
      <xdr:spPr>
        <a:xfrm>
          <a:off x="93917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486" name="n_2main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154957</xdr:rowOff>
    </xdr:from>
    <xdr:ext cx="469744" cy="259045"/>
    <xdr:sp macro="" textlink="">
      <xdr:nvSpPr>
        <xdr:cNvPr id="487" name="n_3mainValue【市民会館】&#10;一人当たり面積"/>
        <xdr:cNvSpPr txBox="1"/>
      </xdr:nvSpPr>
      <xdr:spPr>
        <a:xfrm>
          <a:off x="7626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164754</xdr:rowOff>
    </xdr:from>
    <xdr:ext cx="469744" cy="259045"/>
    <xdr:sp macro="" textlink="">
      <xdr:nvSpPr>
        <xdr:cNvPr id="488" name="n_4mainValue【市民会館】&#10;一人当たり面積"/>
        <xdr:cNvSpPr txBox="1"/>
      </xdr:nvSpPr>
      <xdr:spPr>
        <a:xfrm>
          <a:off x="67374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9" name="楕円 528"/>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530" name="【一般廃棄物処理施設】&#10;有形固定資産減価償却率該当値テキスト"/>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531" name="楕円 530"/>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165735</xdr:rowOff>
    </xdr:to>
    <xdr:cxnSp macro="">
      <xdr:nvCxnSpPr>
        <xdr:cNvPr id="532" name="直線コネクタ 531"/>
        <xdr:cNvCxnSpPr/>
      </xdr:nvCxnSpPr>
      <xdr:spPr>
        <a:xfrm>
          <a:off x="15481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3" name="楕円 532"/>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127635</xdr:rowOff>
    </xdr:to>
    <xdr:cxnSp macro="">
      <xdr:nvCxnSpPr>
        <xdr:cNvPr id="534" name="直線コネクタ 533"/>
        <xdr:cNvCxnSpPr/>
      </xdr:nvCxnSpPr>
      <xdr:spPr>
        <a:xfrm>
          <a:off x="14592300" y="6602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535" name="楕円 534"/>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34290</xdr:rowOff>
    </xdr:from>
    <xdr:to>
      <xdr:col>76</xdr:col>
      <xdr:colOff>114300</xdr:colOff>
      <xdr:row>38</xdr:row>
      <xdr:rowOff>87630</xdr:rowOff>
    </xdr:to>
    <xdr:cxnSp macro="">
      <xdr:nvCxnSpPr>
        <xdr:cNvPr id="536" name="直線コネクタ 535"/>
        <xdr:cNvCxnSpPr/>
      </xdr:nvCxnSpPr>
      <xdr:spPr>
        <a:xfrm>
          <a:off x="13703300" y="65493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103505</xdr:rowOff>
    </xdr:from>
    <xdr:to>
      <xdr:col>67</xdr:col>
      <xdr:colOff>101600</xdr:colOff>
      <xdr:row>38</xdr:row>
      <xdr:rowOff>33655</xdr:rowOff>
    </xdr:to>
    <xdr:sp macro="" textlink="">
      <xdr:nvSpPr>
        <xdr:cNvPr id="537" name="楕円 536"/>
        <xdr:cNvSpPr/>
      </xdr:nvSpPr>
      <xdr:spPr>
        <a:xfrm>
          <a:off x="12763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154305</xdr:rowOff>
    </xdr:from>
    <xdr:to>
      <xdr:col>71</xdr:col>
      <xdr:colOff>177800</xdr:colOff>
      <xdr:row>38</xdr:row>
      <xdr:rowOff>34290</xdr:rowOff>
    </xdr:to>
    <xdr:cxnSp macro="">
      <xdr:nvCxnSpPr>
        <xdr:cNvPr id="538" name="直線コネクタ 537"/>
        <xdr:cNvCxnSpPr/>
      </xdr:nvCxnSpPr>
      <xdr:spPr>
        <a:xfrm>
          <a:off x="12814300" y="64979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543" name="n_1mainValue【一般廃棄物処理施設】&#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44" name="n_2main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545" name="n_3mainValue【一般廃棄物処理施設】&#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546" name="n_4mainValue【一般廃棄物処理施設】&#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112977</xdr:rowOff>
    </xdr:from>
    <xdr:to>
      <xdr:col>116</xdr:col>
      <xdr:colOff>114300</xdr:colOff>
      <xdr:row>40</xdr:row>
      <xdr:rowOff>43127</xdr:rowOff>
    </xdr:to>
    <xdr:sp macro="" textlink="">
      <xdr:nvSpPr>
        <xdr:cNvPr id="582" name="楕円 581"/>
        <xdr:cNvSpPr/>
      </xdr:nvSpPr>
      <xdr:spPr>
        <a:xfrm>
          <a:off x="22110700" y="67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91404</xdr:rowOff>
    </xdr:from>
    <xdr:ext cx="534377" cy="259045"/>
    <xdr:sp macro="" textlink="">
      <xdr:nvSpPr>
        <xdr:cNvPr id="583" name="【一般廃棄物処理施設】&#10;一人当たり有形固定資産（償却資産）額該当値テキスト"/>
        <xdr:cNvSpPr txBox="1"/>
      </xdr:nvSpPr>
      <xdr:spPr>
        <a:xfrm>
          <a:off x="22199600" y="677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114354</xdr:rowOff>
    </xdr:from>
    <xdr:to>
      <xdr:col>112</xdr:col>
      <xdr:colOff>38100</xdr:colOff>
      <xdr:row>40</xdr:row>
      <xdr:rowOff>44504</xdr:rowOff>
    </xdr:to>
    <xdr:sp macro="" textlink="">
      <xdr:nvSpPr>
        <xdr:cNvPr id="584" name="楕円 583"/>
        <xdr:cNvSpPr/>
      </xdr:nvSpPr>
      <xdr:spPr>
        <a:xfrm>
          <a:off x="21272500" y="68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163777</xdr:rowOff>
    </xdr:from>
    <xdr:to>
      <xdr:col>116</xdr:col>
      <xdr:colOff>63500</xdr:colOff>
      <xdr:row>39</xdr:row>
      <xdr:rowOff>165154</xdr:rowOff>
    </xdr:to>
    <xdr:cxnSp macro="">
      <xdr:nvCxnSpPr>
        <xdr:cNvPr id="585" name="直線コネクタ 584"/>
        <xdr:cNvCxnSpPr/>
      </xdr:nvCxnSpPr>
      <xdr:spPr>
        <a:xfrm flipV="1">
          <a:off x="21323300" y="6850327"/>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115749</xdr:rowOff>
    </xdr:from>
    <xdr:to>
      <xdr:col>107</xdr:col>
      <xdr:colOff>101600</xdr:colOff>
      <xdr:row>40</xdr:row>
      <xdr:rowOff>45899</xdr:rowOff>
    </xdr:to>
    <xdr:sp macro="" textlink="">
      <xdr:nvSpPr>
        <xdr:cNvPr id="586" name="楕円 585"/>
        <xdr:cNvSpPr/>
      </xdr:nvSpPr>
      <xdr:spPr>
        <a:xfrm>
          <a:off x="20383500" y="68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165154</xdr:rowOff>
    </xdr:from>
    <xdr:to>
      <xdr:col>111</xdr:col>
      <xdr:colOff>177800</xdr:colOff>
      <xdr:row>39</xdr:row>
      <xdr:rowOff>166549</xdr:rowOff>
    </xdr:to>
    <xdr:cxnSp macro="">
      <xdr:nvCxnSpPr>
        <xdr:cNvPr id="587" name="直線コネクタ 586"/>
        <xdr:cNvCxnSpPr/>
      </xdr:nvCxnSpPr>
      <xdr:spPr>
        <a:xfrm flipV="1">
          <a:off x="20434300" y="6851704"/>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117252</xdr:rowOff>
    </xdr:from>
    <xdr:to>
      <xdr:col>102</xdr:col>
      <xdr:colOff>165100</xdr:colOff>
      <xdr:row>40</xdr:row>
      <xdr:rowOff>47402</xdr:rowOff>
    </xdr:to>
    <xdr:sp macro="" textlink="">
      <xdr:nvSpPr>
        <xdr:cNvPr id="588" name="楕円 587"/>
        <xdr:cNvSpPr/>
      </xdr:nvSpPr>
      <xdr:spPr>
        <a:xfrm>
          <a:off x="19494500" y="68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166549</xdr:rowOff>
    </xdr:from>
    <xdr:to>
      <xdr:col>107</xdr:col>
      <xdr:colOff>50800</xdr:colOff>
      <xdr:row>39</xdr:row>
      <xdr:rowOff>168052</xdr:rowOff>
    </xdr:to>
    <xdr:cxnSp macro="">
      <xdr:nvCxnSpPr>
        <xdr:cNvPr id="589" name="直線コネクタ 588"/>
        <xdr:cNvCxnSpPr/>
      </xdr:nvCxnSpPr>
      <xdr:spPr>
        <a:xfrm flipV="1">
          <a:off x="19545300" y="6853099"/>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118538</xdr:rowOff>
    </xdr:from>
    <xdr:to>
      <xdr:col>98</xdr:col>
      <xdr:colOff>38100</xdr:colOff>
      <xdr:row>40</xdr:row>
      <xdr:rowOff>48688</xdr:rowOff>
    </xdr:to>
    <xdr:sp macro="" textlink="">
      <xdr:nvSpPr>
        <xdr:cNvPr id="590" name="楕円 589"/>
        <xdr:cNvSpPr/>
      </xdr:nvSpPr>
      <xdr:spPr>
        <a:xfrm>
          <a:off x="18605500" y="68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168052</xdr:rowOff>
    </xdr:from>
    <xdr:to>
      <xdr:col>102</xdr:col>
      <xdr:colOff>114300</xdr:colOff>
      <xdr:row>39</xdr:row>
      <xdr:rowOff>169338</xdr:rowOff>
    </xdr:to>
    <xdr:cxnSp macro="">
      <xdr:nvCxnSpPr>
        <xdr:cNvPr id="591" name="直線コネクタ 590"/>
        <xdr:cNvCxnSpPr/>
      </xdr:nvCxnSpPr>
      <xdr:spPr>
        <a:xfrm flipV="1">
          <a:off x="18656300" y="6854602"/>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35631</xdr:rowOff>
    </xdr:from>
    <xdr:ext cx="534377" cy="259045"/>
    <xdr:sp macro="" textlink="">
      <xdr:nvSpPr>
        <xdr:cNvPr id="596" name="n_1mainValue【一般廃棄物処理施設】&#10;一人当たり有形固定資産（償却資産）額"/>
        <xdr:cNvSpPr txBox="1"/>
      </xdr:nvSpPr>
      <xdr:spPr>
        <a:xfrm>
          <a:off x="21043411" y="68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37026</xdr:rowOff>
    </xdr:from>
    <xdr:ext cx="534377" cy="259045"/>
    <xdr:sp macro="" textlink="">
      <xdr:nvSpPr>
        <xdr:cNvPr id="597" name="n_2mainValue【一般廃棄物処理施設】&#10;一人当たり有形固定資産（償却資産）額"/>
        <xdr:cNvSpPr txBox="1"/>
      </xdr:nvSpPr>
      <xdr:spPr>
        <a:xfrm>
          <a:off x="20167111" y="689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38529</xdr:rowOff>
    </xdr:from>
    <xdr:ext cx="534377" cy="259045"/>
    <xdr:sp macro="" textlink="">
      <xdr:nvSpPr>
        <xdr:cNvPr id="598" name="n_3mainValue【一般廃棄物処理施設】&#10;一人当たり有形固定資産（償却資産）額"/>
        <xdr:cNvSpPr txBox="1"/>
      </xdr:nvSpPr>
      <xdr:spPr>
        <a:xfrm>
          <a:off x="19278111" y="68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39815</xdr:rowOff>
    </xdr:from>
    <xdr:ext cx="534377" cy="259045"/>
    <xdr:sp macro="" textlink="">
      <xdr:nvSpPr>
        <xdr:cNvPr id="599" name="n_4mainValue【一般廃棄物処理施設】&#10;一人当たり有形固定資産（償却資産）額"/>
        <xdr:cNvSpPr txBox="1"/>
      </xdr:nvSpPr>
      <xdr:spPr>
        <a:xfrm>
          <a:off x="18389111" y="68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640" name="楕円 639"/>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641" name="【保健センター・保健所】&#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642" name="楕円 641"/>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123825</xdr:rowOff>
    </xdr:to>
    <xdr:cxnSp macro="">
      <xdr:nvCxnSpPr>
        <xdr:cNvPr id="643" name="直線コネクタ 642"/>
        <xdr:cNvCxnSpPr/>
      </xdr:nvCxnSpPr>
      <xdr:spPr>
        <a:xfrm>
          <a:off x="15481300" y="10372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楕円 643"/>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47625</xdr:rowOff>
    </xdr:from>
    <xdr:to>
      <xdr:col>81</xdr:col>
      <xdr:colOff>50800</xdr:colOff>
      <xdr:row>60</xdr:row>
      <xdr:rowOff>85725</xdr:rowOff>
    </xdr:to>
    <xdr:cxnSp macro="">
      <xdr:nvCxnSpPr>
        <xdr:cNvPr id="645" name="直線コネクタ 644"/>
        <xdr:cNvCxnSpPr/>
      </xdr:nvCxnSpPr>
      <xdr:spPr>
        <a:xfrm>
          <a:off x="14592300" y="10334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6" name="楕円 645"/>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47625</xdr:rowOff>
    </xdr:to>
    <xdr:cxnSp macro="">
      <xdr:nvCxnSpPr>
        <xdr:cNvPr id="647" name="直線コネクタ 646"/>
        <xdr:cNvCxnSpPr/>
      </xdr:nvCxnSpPr>
      <xdr:spPr>
        <a:xfrm>
          <a:off x="13703300" y="10296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48" name="楕円 647"/>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76200</xdr:rowOff>
    </xdr:to>
    <xdr:cxnSp macro="">
      <xdr:nvCxnSpPr>
        <xdr:cNvPr id="649" name="直線コネクタ 648"/>
        <xdr:cNvCxnSpPr/>
      </xdr:nvCxnSpPr>
      <xdr:spPr>
        <a:xfrm flipV="1">
          <a:off x="12814300" y="10296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654" name="n_1mainValue【保健センター・保健所】&#10;有形固定資産減価償却率"/>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55" name="n_2mainValue【保健センター・保健所】&#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6" name="n_3mainValue【保健センター・保健所】&#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657" name="n_4mainValue【保健センター・保健所】&#10;有形固定資産減価償却率"/>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95" name="楕円 694"/>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96"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697" name="楕円 696"/>
        <xdr:cNvSpPr/>
      </xdr:nvSpPr>
      <xdr:spPr>
        <a:xfrm>
          <a:off x="2127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116586</xdr:rowOff>
    </xdr:to>
    <xdr:cxnSp macro="">
      <xdr:nvCxnSpPr>
        <xdr:cNvPr id="698" name="直線コネクタ 697"/>
        <xdr:cNvCxnSpPr/>
      </xdr:nvCxnSpPr>
      <xdr:spPr>
        <a:xfrm flipV="1">
          <a:off x="21323300" y="10913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65786</xdr:rowOff>
    </xdr:from>
    <xdr:to>
      <xdr:col>107</xdr:col>
      <xdr:colOff>101600</xdr:colOff>
      <xdr:row>63</xdr:row>
      <xdr:rowOff>167386</xdr:rowOff>
    </xdr:to>
    <xdr:sp macro="" textlink="">
      <xdr:nvSpPr>
        <xdr:cNvPr id="699" name="楕円 698"/>
        <xdr:cNvSpPr/>
      </xdr:nvSpPr>
      <xdr:spPr>
        <a:xfrm>
          <a:off x="20383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116586</xdr:rowOff>
    </xdr:to>
    <xdr:cxnSp macro="">
      <xdr:nvCxnSpPr>
        <xdr:cNvPr id="700" name="直線コネクタ 699"/>
        <xdr:cNvCxnSpPr/>
      </xdr:nvCxnSpPr>
      <xdr:spPr>
        <a:xfrm>
          <a:off x="20434300" y="1091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1" name="楕円 700"/>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116586</xdr:rowOff>
    </xdr:to>
    <xdr:cxnSp macro="">
      <xdr:nvCxnSpPr>
        <xdr:cNvPr id="702" name="直線コネクタ 701"/>
        <xdr:cNvCxnSpPr/>
      </xdr:nvCxnSpPr>
      <xdr:spPr>
        <a:xfrm>
          <a:off x="19545300" y="10904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3" name="楕円 702"/>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704" name="直線コネクタ 703"/>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709" name="n_1mainValue【保健センター・保健所】&#10;一人当たり面積"/>
        <xdr:cNvSpPr txBox="1"/>
      </xdr:nvSpPr>
      <xdr:spPr>
        <a:xfrm>
          <a:off x="210757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158513</xdr:rowOff>
    </xdr:from>
    <xdr:ext cx="469744" cy="259045"/>
    <xdr:sp macro="" textlink="">
      <xdr:nvSpPr>
        <xdr:cNvPr id="710" name="n_2mainValue【保健センター・保健所】&#10;一人当たり面積"/>
        <xdr:cNvSpPr txBox="1"/>
      </xdr:nvSpPr>
      <xdr:spPr>
        <a:xfrm>
          <a:off x="20199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1"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2"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754" name="楕円 753"/>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755"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137523</xdr:rowOff>
    </xdr:from>
    <xdr:to>
      <xdr:col>81</xdr:col>
      <xdr:colOff>101600</xdr:colOff>
      <xdr:row>84</xdr:row>
      <xdr:rowOff>67673</xdr:rowOff>
    </xdr:to>
    <xdr:sp macro="" textlink="">
      <xdr:nvSpPr>
        <xdr:cNvPr id="756" name="楕円 755"/>
        <xdr:cNvSpPr/>
      </xdr:nvSpPr>
      <xdr:spPr>
        <a:xfrm>
          <a:off x="15430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16873</xdr:rowOff>
    </xdr:from>
    <xdr:to>
      <xdr:col>85</xdr:col>
      <xdr:colOff>127000</xdr:colOff>
      <xdr:row>84</xdr:row>
      <xdr:rowOff>47898</xdr:rowOff>
    </xdr:to>
    <xdr:cxnSp macro="">
      <xdr:nvCxnSpPr>
        <xdr:cNvPr id="757" name="直線コネクタ 756"/>
        <xdr:cNvCxnSpPr/>
      </xdr:nvCxnSpPr>
      <xdr:spPr>
        <a:xfrm>
          <a:off x="15481300" y="144186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758" name="楕円 757"/>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157299</xdr:rowOff>
    </xdr:from>
    <xdr:to>
      <xdr:col>81</xdr:col>
      <xdr:colOff>50800</xdr:colOff>
      <xdr:row>84</xdr:row>
      <xdr:rowOff>16873</xdr:rowOff>
    </xdr:to>
    <xdr:cxnSp macro="">
      <xdr:nvCxnSpPr>
        <xdr:cNvPr id="759" name="直線コネクタ 758"/>
        <xdr:cNvCxnSpPr/>
      </xdr:nvCxnSpPr>
      <xdr:spPr>
        <a:xfrm>
          <a:off x="14592300" y="143876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760" name="楕円 759"/>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157299</xdr:rowOff>
    </xdr:to>
    <xdr:cxnSp macro="">
      <xdr:nvCxnSpPr>
        <xdr:cNvPr id="761" name="直線コネクタ 760"/>
        <xdr:cNvCxnSpPr/>
      </xdr:nvCxnSpPr>
      <xdr:spPr>
        <a:xfrm>
          <a:off x="13703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62" name="楕円 761"/>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126274</xdr:rowOff>
    </xdr:to>
    <xdr:cxnSp macro="">
      <xdr:nvCxnSpPr>
        <xdr:cNvPr id="763" name="直線コネクタ 762"/>
        <xdr:cNvCxnSpPr/>
      </xdr:nvCxnSpPr>
      <xdr:spPr>
        <a:xfrm>
          <a:off x="12814300" y="1432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58800</xdr:rowOff>
    </xdr:from>
    <xdr:ext cx="405111" cy="259045"/>
    <xdr:sp macro="" textlink="">
      <xdr:nvSpPr>
        <xdr:cNvPr id="768" name="n_1mainValue【消防施設】&#10;有形固定資産減価償却率"/>
        <xdr:cNvSpPr txBox="1"/>
      </xdr:nvSpPr>
      <xdr:spPr>
        <a:xfrm>
          <a:off x="15266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769" name="n_2mainValue【消防施設】&#10;有形固定資産減価償却率"/>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770" name="n_3mainValue【消防施設】&#10;有形固定資産減価償却率"/>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159311</xdr:rowOff>
    </xdr:from>
    <xdr:ext cx="405111" cy="259045"/>
    <xdr:sp macro="" textlink="">
      <xdr:nvSpPr>
        <xdr:cNvPr id="771" name="n_4mainValue【消防施設】&#10;有形固定資産減価償却率"/>
        <xdr:cNvSpPr txBox="1"/>
      </xdr:nvSpPr>
      <xdr:spPr>
        <a:xfrm>
          <a:off x="12611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09" name="楕円 808"/>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10" name="【消防施設】&#10;一人当たり面積該当値テキスト"/>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11" name="楕円 810"/>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127254</xdr:rowOff>
    </xdr:to>
    <xdr:cxnSp macro="">
      <xdr:nvCxnSpPr>
        <xdr:cNvPr id="812" name="直線コネクタ 811"/>
        <xdr:cNvCxnSpPr/>
      </xdr:nvCxnSpPr>
      <xdr:spPr>
        <a:xfrm>
          <a:off x="21323300" y="1435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3" name="楕円 812"/>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131826</xdr:rowOff>
    </xdr:to>
    <xdr:cxnSp macro="">
      <xdr:nvCxnSpPr>
        <xdr:cNvPr id="814" name="直線コネクタ 813"/>
        <xdr:cNvCxnSpPr/>
      </xdr:nvCxnSpPr>
      <xdr:spPr>
        <a:xfrm flipV="1">
          <a:off x="20434300" y="1435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5" name="楕円 814"/>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136398</xdr:rowOff>
    </xdr:to>
    <xdr:cxnSp macro="">
      <xdr:nvCxnSpPr>
        <xdr:cNvPr id="816" name="直線コネクタ 815"/>
        <xdr:cNvCxnSpPr/>
      </xdr:nvCxnSpPr>
      <xdr:spPr>
        <a:xfrm flipV="1">
          <a:off x="19545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7" name="楕円 816"/>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18" name="直線コネクタ 817"/>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23" name="n_1main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824" name="n_2main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5"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6"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868" name="楕円 867"/>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869"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870" name="楕円 869"/>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152944</xdr:rowOff>
    </xdr:to>
    <xdr:cxnSp macro="">
      <xdr:nvCxnSpPr>
        <xdr:cNvPr id="871" name="直線コネクタ 870"/>
        <xdr:cNvCxnSpPr/>
      </xdr:nvCxnSpPr>
      <xdr:spPr>
        <a:xfrm>
          <a:off x="15481300" y="1805722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2" name="楕円 871"/>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54973</xdr:rowOff>
    </xdr:to>
    <xdr:cxnSp macro="">
      <xdr:nvCxnSpPr>
        <xdr:cNvPr id="873" name="直線コネクタ 872"/>
        <xdr:cNvCxnSpPr/>
      </xdr:nvCxnSpPr>
      <xdr:spPr>
        <a:xfrm>
          <a:off x="14592300" y="1802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874" name="楕円 873"/>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105</xdr:row>
      <xdr:rowOff>22316</xdr:rowOff>
    </xdr:to>
    <xdr:cxnSp macro="">
      <xdr:nvCxnSpPr>
        <xdr:cNvPr id="875" name="直線コネクタ 874"/>
        <xdr:cNvCxnSpPr/>
      </xdr:nvCxnSpPr>
      <xdr:spPr>
        <a:xfrm>
          <a:off x="13703300" y="1794292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76" name="楕円 875"/>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112123</xdr:rowOff>
    </xdr:to>
    <xdr:cxnSp macro="">
      <xdr:nvCxnSpPr>
        <xdr:cNvPr id="877" name="直線コネクタ 876"/>
        <xdr:cNvCxnSpPr/>
      </xdr:nvCxnSpPr>
      <xdr:spPr>
        <a:xfrm>
          <a:off x="12814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96900</xdr:rowOff>
    </xdr:from>
    <xdr:ext cx="405111" cy="259045"/>
    <xdr:sp macro="" textlink="">
      <xdr:nvSpPr>
        <xdr:cNvPr id="882" name="n_1mainValue【庁舎】&#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883" name="n_2main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884" name="n_3mainValue【庁舎】&#10;有形固定資産減価償却率"/>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5" name="n_4main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122555</xdr:rowOff>
    </xdr:from>
    <xdr:to>
      <xdr:col>116</xdr:col>
      <xdr:colOff>114300</xdr:colOff>
      <xdr:row>106</xdr:row>
      <xdr:rowOff>52705</xdr:rowOff>
    </xdr:to>
    <xdr:sp macro="" textlink="">
      <xdr:nvSpPr>
        <xdr:cNvPr id="929" name="楕円 928"/>
        <xdr:cNvSpPr/>
      </xdr:nvSpPr>
      <xdr:spPr>
        <a:xfrm>
          <a:off x="22110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145432</xdr:rowOff>
    </xdr:from>
    <xdr:ext cx="469744" cy="259045"/>
    <xdr:sp macro="" textlink="">
      <xdr:nvSpPr>
        <xdr:cNvPr id="930" name="【庁舎】&#10;一人当たり面積該当値テキスト"/>
        <xdr:cNvSpPr txBox="1"/>
      </xdr:nvSpPr>
      <xdr:spPr>
        <a:xfrm>
          <a:off x="22199600"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931" name="楕円 930"/>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xdr:rowOff>
    </xdr:from>
    <xdr:to>
      <xdr:col>116</xdr:col>
      <xdr:colOff>63500</xdr:colOff>
      <xdr:row>106</xdr:row>
      <xdr:rowOff>7620</xdr:rowOff>
    </xdr:to>
    <xdr:cxnSp macro="">
      <xdr:nvCxnSpPr>
        <xdr:cNvPr id="932" name="直線コネクタ 931"/>
        <xdr:cNvCxnSpPr/>
      </xdr:nvCxnSpPr>
      <xdr:spPr>
        <a:xfrm flipV="1">
          <a:off x="21323300" y="1817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131127</xdr:rowOff>
    </xdr:from>
    <xdr:to>
      <xdr:col>107</xdr:col>
      <xdr:colOff>101600</xdr:colOff>
      <xdr:row>106</xdr:row>
      <xdr:rowOff>61277</xdr:rowOff>
    </xdr:to>
    <xdr:sp macro="" textlink="">
      <xdr:nvSpPr>
        <xdr:cNvPr id="933" name="楕円 932"/>
        <xdr:cNvSpPr/>
      </xdr:nvSpPr>
      <xdr:spPr>
        <a:xfrm>
          <a:off x="20383500" y="18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10477</xdr:rowOff>
    </xdr:to>
    <xdr:cxnSp macro="">
      <xdr:nvCxnSpPr>
        <xdr:cNvPr id="934" name="直線コネクタ 933"/>
        <xdr:cNvCxnSpPr/>
      </xdr:nvCxnSpPr>
      <xdr:spPr>
        <a:xfrm flipV="1">
          <a:off x="20434300" y="181813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136843</xdr:rowOff>
    </xdr:from>
    <xdr:to>
      <xdr:col>102</xdr:col>
      <xdr:colOff>165100</xdr:colOff>
      <xdr:row>106</xdr:row>
      <xdr:rowOff>66993</xdr:rowOff>
    </xdr:to>
    <xdr:sp macro="" textlink="">
      <xdr:nvSpPr>
        <xdr:cNvPr id="935" name="楕円 934"/>
        <xdr:cNvSpPr/>
      </xdr:nvSpPr>
      <xdr:spPr>
        <a:xfrm>
          <a:off x="19494500" y="181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10477</xdr:rowOff>
    </xdr:from>
    <xdr:to>
      <xdr:col>107</xdr:col>
      <xdr:colOff>50800</xdr:colOff>
      <xdr:row>106</xdr:row>
      <xdr:rowOff>16193</xdr:rowOff>
    </xdr:to>
    <xdr:cxnSp macro="">
      <xdr:nvCxnSpPr>
        <xdr:cNvPr id="936" name="直線コネクタ 935"/>
        <xdr:cNvCxnSpPr/>
      </xdr:nvCxnSpPr>
      <xdr:spPr>
        <a:xfrm flipV="1">
          <a:off x="19545300" y="1818417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937" name="楕円 936"/>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16193</xdr:rowOff>
    </xdr:from>
    <xdr:to>
      <xdr:col>102</xdr:col>
      <xdr:colOff>114300</xdr:colOff>
      <xdr:row>106</xdr:row>
      <xdr:rowOff>19050</xdr:rowOff>
    </xdr:to>
    <xdr:cxnSp macro="">
      <xdr:nvCxnSpPr>
        <xdr:cNvPr id="938" name="直線コネクタ 937"/>
        <xdr:cNvCxnSpPr/>
      </xdr:nvCxnSpPr>
      <xdr:spPr>
        <a:xfrm flipV="1">
          <a:off x="18656300" y="181898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943" name="n_1main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77804</xdr:rowOff>
    </xdr:from>
    <xdr:ext cx="469744" cy="259045"/>
    <xdr:sp macro="" textlink="">
      <xdr:nvSpPr>
        <xdr:cNvPr id="944" name="n_2mainValue【庁舎】&#10;一人当たり面積"/>
        <xdr:cNvSpPr txBox="1"/>
      </xdr:nvSpPr>
      <xdr:spPr>
        <a:xfrm>
          <a:off x="20199427" y="1790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83520</xdr:rowOff>
    </xdr:from>
    <xdr:ext cx="469744" cy="259045"/>
    <xdr:sp macro="" textlink="">
      <xdr:nvSpPr>
        <xdr:cNvPr id="945" name="n_3mainValue【庁舎】&#10;一人当たり面積"/>
        <xdr:cNvSpPr txBox="1"/>
      </xdr:nvSpPr>
      <xdr:spPr>
        <a:xfrm>
          <a:off x="19310427" y="179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86377</xdr:rowOff>
    </xdr:from>
    <xdr:ext cx="469744" cy="259045"/>
    <xdr:sp macro="" textlink="">
      <xdr:nvSpPr>
        <xdr:cNvPr id="946" name="n_4mainValue【庁舎】&#10;一人当たり面積"/>
        <xdr:cNvSpPr txBox="1"/>
      </xdr:nvSpPr>
      <xdr:spPr>
        <a:xfrm>
          <a:off x="18421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類似団体平均、全国平均、京都府平均と比較して有形固定資産減価償却率は、図書館、体育館・プール、</a:t>
          </a:r>
          <a:r>
            <a:rPr kumimoji="1" lang="ja-JP" altLang="en-US" sz="1050">
              <a:solidFill>
                <a:schemeClr val="dk1"/>
              </a:solidFill>
              <a:effectLst/>
              <a:latin typeface="+mn-lt"/>
              <a:ea typeface="+mn-ea"/>
              <a:cs typeface="+mn-cs"/>
            </a:rPr>
            <a:t>一般廃棄物処理施設、</a:t>
          </a:r>
          <a:r>
            <a:rPr kumimoji="1" lang="ja-JP" altLang="ja-JP" sz="1050">
              <a:solidFill>
                <a:schemeClr val="dk1"/>
              </a:solidFill>
              <a:effectLst/>
              <a:latin typeface="+mn-lt"/>
              <a:ea typeface="+mn-ea"/>
              <a:cs typeface="+mn-cs"/>
            </a:rPr>
            <a:t>保健センター・保健所</a:t>
          </a:r>
          <a:r>
            <a:rPr kumimoji="1" lang="ja-JP" altLang="en-US" sz="1050">
              <a:solidFill>
                <a:schemeClr val="dk1"/>
              </a:solidFill>
              <a:effectLst/>
              <a:latin typeface="+mn-lt"/>
              <a:ea typeface="+mn-ea"/>
              <a:cs typeface="+mn-cs"/>
            </a:rPr>
            <a:t>、庁舎</a:t>
          </a:r>
          <a:r>
            <a:rPr kumimoji="1" lang="ja-JP" altLang="ja-JP" sz="1050">
              <a:solidFill>
                <a:schemeClr val="dk1"/>
              </a:solidFill>
              <a:effectLst/>
              <a:latin typeface="+mn-lt"/>
              <a:ea typeface="+mn-ea"/>
              <a:cs typeface="+mn-cs"/>
            </a:rPr>
            <a:t>が高くなっている。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図書館のうち中央館については築後</a:t>
          </a:r>
          <a:r>
            <a:rPr kumimoji="1" lang="en-US" altLang="ja-JP" sz="1050">
              <a:solidFill>
                <a:schemeClr val="dk1"/>
              </a:solidFill>
              <a:effectLst/>
              <a:latin typeface="+mn-lt"/>
              <a:ea typeface="+mn-ea"/>
              <a:cs typeface="+mn-cs"/>
            </a:rPr>
            <a:t>40</a:t>
          </a:r>
          <a:r>
            <a:rPr kumimoji="1" lang="ja-JP" altLang="en-US" sz="1050">
              <a:solidFill>
                <a:schemeClr val="dk1"/>
              </a:solidFill>
              <a:effectLst/>
              <a:latin typeface="+mn-lt"/>
              <a:ea typeface="+mn-ea"/>
              <a:cs typeface="+mn-cs"/>
            </a:rPr>
            <a:t>年を経過していることから、令和４年度からリニューアルに向けた事業推進を行っている。</a:t>
          </a:r>
          <a:r>
            <a:rPr kumimoji="1" lang="ja-JP" altLang="ja-JP" sz="1050">
              <a:solidFill>
                <a:schemeClr val="dk1"/>
              </a:solidFill>
              <a:effectLst/>
              <a:latin typeface="+mn-lt"/>
              <a:ea typeface="+mn-ea"/>
              <a:cs typeface="+mn-cs"/>
            </a:rPr>
            <a:t>体育館については、個別施設計画を策定し、計画的な維持管理を行っており、プールについては、平成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年に犬甘野プールを閉鎖するなど、計画的な施設再編を行っている。</a:t>
          </a:r>
          <a:r>
            <a:rPr kumimoji="1" lang="ja-JP" altLang="en-US" sz="1050">
              <a:solidFill>
                <a:schemeClr val="dk1"/>
              </a:solidFill>
              <a:effectLst/>
              <a:latin typeface="+mn-lt"/>
              <a:ea typeface="+mn-ea"/>
              <a:cs typeface="+mn-cs"/>
            </a:rPr>
            <a:t>一般廃棄物処理施設のうちし尿処理施設（若宮工場）については、施設の老朽化が進んでいることから、広域連携による業務委託を行うとともに、除却を進めている。</a:t>
          </a:r>
          <a:r>
            <a:rPr kumimoji="1" lang="ja-JP" altLang="ja-JP" sz="1050">
              <a:solidFill>
                <a:schemeClr val="dk1"/>
              </a:solidFill>
              <a:effectLst/>
              <a:latin typeface="+mn-lt"/>
              <a:ea typeface="+mn-ea"/>
              <a:cs typeface="+mn-cs"/>
            </a:rPr>
            <a:t>医療・保健機能に対するニーズが高い保健センターについては、築</a:t>
          </a:r>
          <a:r>
            <a:rPr kumimoji="1" lang="ja-JP" altLang="en-US" sz="1050">
              <a:solidFill>
                <a:schemeClr val="dk1"/>
              </a:solidFill>
              <a:effectLst/>
              <a:latin typeface="+mn-lt"/>
              <a:ea typeface="+mn-ea"/>
              <a:cs typeface="+mn-cs"/>
            </a:rPr>
            <a:t>後</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年以上が経過して老朽化が進行していることから、計画的な維持保全を図っていく。　類似団体平均、全国平均、京都府平均と比較して特に「一人当たり面積」等が高くなっている施設は、市民会館である。これは、延べ施設面積が</a:t>
          </a:r>
          <a:r>
            <a:rPr kumimoji="1" lang="en-US" altLang="ja-JP" sz="1050">
              <a:solidFill>
                <a:schemeClr val="dk1"/>
              </a:solidFill>
              <a:effectLst/>
              <a:latin typeface="+mn-lt"/>
              <a:ea typeface="+mn-ea"/>
              <a:cs typeface="+mn-cs"/>
            </a:rPr>
            <a:t>26,750</a:t>
          </a:r>
          <a:r>
            <a:rPr kumimoji="1" lang="ja-JP" altLang="ja-JP" sz="1050">
              <a:solidFill>
                <a:schemeClr val="dk1"/>
              </a:solidFill>
              <a:effectLst/>
              <a:latin typeface="+mn-lt"/>
              <a:ea typeface="+mn-ea"/>
              <a:cs typeface="+mn-cs"/>
            </a:rPr>
            <a:t>㎡あるガレリアかめおかの影響が大きく、全世代の生涯学習や憩いの場として多くの市民が利用している。</a:t>
          </a:r>
          <a:endParaRPr lang="ja-JP" altLang="ja-JP" sz="1200">
            <a:effectLst/>
          </a:endParaRPr>
        </a:p>
        <a:p>
          <a:r>
            <a:rPr kumimoji="1" lang="ja-JP" altLang="ja-JP" sz="1050">
              <a:solidFill>
                <a:schemeClr val="dk1"/>
              </a:solidFill>
              <a:effectLst/>
              <a:latin typeface="+mn-lt"/>
              <a:ea typeface="+mn-ea"/>
              <a:cs typeface="+mn-cs"/>
            </a:rPr>
            <a:t>　今後も公共施設等の維持管理にかかる経費の増加に留意しつつ、引き続き、効果的・効率的な施設運営を行っていく。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本市の財政力指数は、</a:t>
          </a:r>
          <a:r>
            <a:rPr kumimoji="1" lang="en-US" altLang="ja-JP" sz="1200">
              <a:solidFill>
                <a:schemeClr val="dk1"/>
              </a:solidFill>
              <a:effectLst/>
              <a:latin typeface="+mn-ea"/>
              <a:ea typeface="+mn-ea"/>
              <a:cs typeface="+mn-cs"/>
            </a:rPr>
            <a:t>0.60</a:t>
          </a:r>
          <a:r>
            <a:rPr kumimoji="1" lang="ja-JP" altLang="ja-JP" sz="1200">
              <a:solidFill>
                <a:schemeClr val="dk1"/>
              </a:solidFill>
              <a:effectLst/>
              <a:latin typeface="+mn-ea"/>
              <a:ea typeface="+mn-ea"/>
              <a:cs typeface="+mn-cs"/>
            </a:rPr>
            <a:t>と全国平均の</a:t>
          </a:r>
          <a:r>
            <a:rPr kumimoji="1" lang="en-US" altLang="ja-JP" sz="1200">
              <a:solidFill>
                <a:schemeClr val="dk1"/>
              </a:solidFill>
              <a:effectLst/>
              <a:latin typeface="+mn-ea"/>
              <a:ea typeface="+mn-ea"/>
              <a:cs typeface="+mn-cs"/>
            </a:rPr>
            <a:t>0.51</a:t>
          </a:r>
          <a:r>
            <a:rPr kumimoji="1" lang="ja-JP" altLang="ja-JP" sz="1200">
              <a:solidFill>
                <a:schemeClr val="dk1"/>
              </a:solidFill>
              <a:effectLst/>
              <a:latin typeface="+mn-ea"/>
              <a:ea typeface="+mn-ea"/>
              <a:cs typeface="+mn-cs"/>
            </a:rPr>
            <a:t>及び京都府平均の</a:t>
          </a:r>
          <a:r>
            <a:rPr kumimoji="1" lang="en-US" altLang="ja-JP" sz="1200">
              <a:solidFill>
                <a:schemeClr val="dk1"/>
              </a:solidFill>
              <a:effectLst/>
              <a:latin typeface="+mn-ea"/>
              <a:ea typeface="+mn-ea"/>
              <a:cs typeface="+mn-cs"/>
            </a:rPr>
            <a:t>0.55</a:t>
          </a:r>
          <a:r>
            <a:rPr kumimoji="1" lang="ja-JP" altLang="ja-JP" sz="1200">
              <a:solidFill>
                <a:schemeClr val="dk1"/>
              </a:solidFill>
              <a:effectLst/>
              <a:latin typeface="+mn-ea"/>
              <a:ea typeface="+mn-ea"/>
              <a:cs typeface="+mn-cs"/>
            </a:rPr>
            <a:t>をやや上回っているところであるが、類似団体平均の</a:t>
          </a:r>
          <a:r>
            <a:rPr kumimoji="1" lang="en-US" altLang="ja-JP" sz="1200">
              <a:solidFill>
                <a:schemeClr val="dk1"/>
              </a:solidFill>
              <a:effectLst/>
              <a:latin typeface="+mn-ea"/>
              <a:ea typeface="+mn-ea"/>
              <a:cs typeface="+mn-cs"/>
            </a:rPr>
            <a:t>0.72</a:t>
          </a:r>
          <a:r>
            <a:rPr kumimoji="1" lang="ja-JP" altLang="ja-JP" sz="1200">
              <a:solidFill>
                <a:schemeClr val="dk1"/>
              </a:solidFill>
              <a:effectLst/>
              <a:latin typeface="+mn-ea"/>
              <a:ea typeface="+mn-ea"/>
              <a:cs typeface="+mn-cs"/>
            </a:rPr>
            <a:t>からは下回っている。</a:t>
          </a:r>
          <a:r>
            <a:rPr kumimoji="1" lang="ja-JP" altLang="en-US" sz="1200">
              <a:solidFill>
                <a:schemeClr val="dk1"/>
              </a:solidFill>
              <a:effectLst/>
              <a:latin typeface="+mn-ea"/>
              <a:ea typeface="+mn-ea"/>
              <a:cs typeface="+mn-cs"/>
            </a:rPr>
            <a:t>直近</a:t>
          </a:r>
          <a:r>
            <a:rPr kumimoji="1" lang="en-US" altLang="ja-JP" sz="1200">
              <a:solidFill>
                <a:schemeClr val="dk1"/>
              </a:solidFill>
              <a:effectLst/>
              <a:latin typeface="+mn-ea"/>
              <a:ea typeface="+mn-ea"/>
              <a:cs typeface="+mn-cs"/>
            </a:rPr>
            <a:t>5</a:t>
          </a:r>
          <a:r>
            <a:rPr kumimoji="1" lang="ja-JP" altLang="en-US" sz="1200">
              <a:solidFill>
                <a:schemeClr val="dk1"/>
              </a:solidFill>
              <a:effectLst/>
              <a:latin typeface="+mn-ea"/>
              <a:ea typeface="+mn-ea"/>
              <a:cs typeface="+mn-cs"/>
            </a:rPr>
            <a:t>年間</a:t>
          </a:r>
          <a:r>
            <a:rPr kumimoji="1" lang="ja-JP" altLang="ja-JP" sz="1200">
              <a:solidFill>
                <a:schemeClr val="dk1"/>
              </a:solidFill>
              <a:effectLst/>
              <a:latin typeface="+mn-ea"/>
              <a:ea typeface="+mn-ea"/>
              <a:cs typeface="+mn-cs"/>
            </a:rPr>
            <a:t>は、同水準</a:t>
          </a:r>
          <a:r>
            <a:rPr kumimoji="1" lang="ja-JP" altLang="en-US" sz="1200">
              <a:solidFill>
                <a:schemeClr val="dk1"/>
              </a:solidFill>
              <a:effectLst/>
              <a:latin typeface="+mn-ea"/>
              <a:ea typeface="+mn-ea"/>
              <a:cs typeface="+mn-cs"/>
            </a:rPr>
            <a:t>で推移</a:t>
          </a:r>
          <a:r>
            <a:rPr kumimoji="1" lang="ja-JP" altLang="ja-JP" sz="1200">
              <a:solidFill>
                <a:schemeClr val="dk1"/>
              </a:solidFill>
              <a:effectLst/>
              <a:latin typeface="+mn-ea"/>
              <a:ea typeface="+mn-ea"/>
              <a:cs typeface="+mn-cs"/>
            </a:rPr>
            <a:t>して</a:t>
          </a:r>
          <a:r>
            <a:rPr kumimoji="1" lang="ja-JP" altLang="en-US" sz="1200">
              <a:solidFill>
                <a:schemeClr val="dk1"/>
              </a:solidFill>
              <a:effectLst/>
              <a:latin typeface="+mn-ea"/>
              <a:ea typeface="+mn-ea"/>
              <a:cs typeface="+mn-cs"/>
            </a:rPr>
            <a:t>いる。</a:t>
          </a:r>
          <a:r>
            <a:rPr kumimoji="1" lang="ja-JP" altLang="ja-JP" sz="1200">
              <a:solidFill>
                <a:schemeClr val="dk1"/>
              </a:solidFill>
              <a:effectLst/>
              <a:latin typeface="+mn-ea"/>
              <a:ea typeface="+mn-ea"/>
              <a:cs typeface="+mn-cs"/>
            </a:rPr>
            <a:t>今後も、収納率向上対策等の取り組みにより、歳入の確保を図るとともに、人件費や物件費など歳出の更なる見直しを実施することで、財政基盤の強化に努める。</a:t>
          </a:r>
          <a:endParaRPr lang="ja-JP" altLang="ja-JP" sz="16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将来的な財政見通しに基づき、人件費や繰出金など経常経費の徹底した削減を図ってきたところであるが、補助費の増加等の要因により、類似団体平均及び全国平均を</a:t>
          </a:r>
          <a:r>
            <a:rPr kumimoji="1" lang="ja-JP" altLang="en-US" sz="1200">
              <a:solidFill>
                <a:schemeClr val="dk1"/>
              </a:solidFill>
              <a:effectLst/>
              <a:latin typeface="+mn-ea"/>
              <a:ea typeface="+mn-ea"/>
              <a:cs typeface="+mn-cs"/>
            </a:rPr>
            <a:t>上</a:t>
          </a:r>
          <a:r>
            <a:rPr kumimoji="1" lang="ja-JP" altLang="ja-JP" sz="1200">
              <a:solidFill>
                <a:schemeClr val="dk1"/>
              </a:solidFill>
              <a:effectLst/>
              <a:latin typeface="+mn-ea"/>
              <a:ea typeface="+mn-ea"/>
              <a:cs typeface="+mn-cs"/>
            </a:rPr>
            <a:t>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前年度と比較すると</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ポイント改善しており、今後も継続して経常経費の削減を図るとともに、事業見直しを行うことで健全な財政運営を進め、財政構造の弾力性の確保に努める。</a:t>
          </a:r>
          <a:endParaRPr lang="ja-JP" altLang="ja-JP" sz="12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4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106256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432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63</xdr:row>
      <xdr:rowOff>130387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0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130387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352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全国平均、京都府平均と比較しても下回っている。　</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前年度と比較して増加している要因は、ふるさと納税が増加したことにより、関連経費（物件費）が増加したためである。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今後、各公共施設の経年劣化に伴う修繕料等の増加が予想される</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物件費等の経常的経費をさらに見直す必要がある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131490</xdr:rowOff>
    </xdr:from>
    <xdr:to>
      <xdr:col>23</xdr:col>
      <xdr:colOff>133350</xdr:colOff>
      <xdr:row>82</xdr:row>
      <xdr:rowOff>114243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47490"/>
          <a:ext cx="838200" cy="3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32558</xdr:rowOff>
    </xdr:from>
    <xdr:to>
      <xdr:col>19</xdr:col>
      <xdr:colOff>133350</xdr:colOff>
      <xdr:row>80</xdr:row>
      <xdr:rowOff>131490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8558"/>
          <a:ext cx="889000" cy="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156386</xdr:rowOff>
    </xdr:from>
    <xdr:to>
      <xdr:col>15</xdr:col>
      <xdr:colOff>82550</xdr:colOff>
      <xdr:row>80</xdr:row>
      <xdr:rowOff>32558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00936"/>
          <a:ext cx="889000" cy="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135168</xdr:rowOff>
    </xdr:from>
    <xdr:to>
      <xdr:col>11</xdr:col>
      <xdr:colOff>31750</xdr:colOff>
      <xdr:row>79</xdr:row>
      <xdr:rowOff>156386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79718"/>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63443</xdr:rowOff>
    </xdr:from>
    <xdr:to>
      <xdr:col>23</xdr:col>
      <xdr:colOff>184150</xdr:colOff>
      <xdr:row>82</xdr:row>
      <xdr:rowOff>165043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35520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9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80690</xdr:rowOff>
    </xdr:from>
    <xdr:to>
      <xdr:col>19</xdr:col>
      <xdr:colOff>184150</xdr:colOff>
      <xdr:row>81</xdr:row>
      <xdr:rowOff>10840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21017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153208</xdr:rowOff>
    </xdr:from>
    <xdr:to>
      <xdr:col>15</xdr:col>
      <xdr:colOff>133350</xdr:colOff>
      <xdr:row>80</xdr:row>
      <xdr:rowOff>83358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93535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105586</xdr:rowOff>
    </xdr:from>
    <xdr:to>
      <xdr:col>11</xdr:col>
      <xdr:colOff>82550</xdr:colOff>
      <xdr:row>80</xdr:row>
      <xdr:rowOff>35736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45913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1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84368</xdr:rowOff>
    </xdr:from>
    <xdr:to>
      <xdr:col>7</xdr:col>
      <xdr:colOff>31750</xdr:colOff>
      <xdr:row>80</xdr:row>
      <xdr:rowOff>14518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24695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3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本市のラスパイレス指数</a:t>
          </a:r>
          <a:r>
            <a:rPr kumimoji="1" lang="en-US" altLang="ja-JP" sz="1200">
              <a:solidFill>
                <a:schemeClr val="dk1"/>
              </a:solidFill>
              <a:effectLst/>
              <a:latin typeface="+mn-lt"/>
              <a:ea typeface="+mn-ea"/>
              <a:cs typeface="+mn-cs"/>
            </a:rPr>
            <a:t>99.1</a:t>
          </a:r>
          <a:r>
            <a:rPr kumimoji="1" lang="ja-JP" altLang="ja-JP" sz="1200">
              <a:solidFill>
                <a:schemeClr val="dk1"/>
              </a:solidFill>
              <a:effectLst/>
              <a:latin typeface="+mn-lt"/>
              <a:ea typeface="+mn-ea"/>
              <a:cs typeface="+mn-cs"/>
            </a:rPr>
            <a:t>は、類似団体平均</a:t>
          </a:r>
          <a:r>
            <a:rPr kumimoji="1" lang="en-US" altLang="ja-JP" sz="1200">
              <a:solidFill>
                <a:schemeClr val="dk1"/>
              </a:solidFill>
              <a:effectLst/>
              <a:latin typeface="+mn-lt"/>
              <a:ea typeface="+mn-ea"/>
              <a:cs typeface="+mn-cs"/>
            </a:rPr>
            <a:t>98.2</a:t>
          </a:r>
          <a:r>
            <a:rPr kumimoji="1" lang="ja-JP" altLang="ja-JP" sz="1200">
              <a:solidFill>
                <a:schemeClr val="dk1"/>
              </a:solidFill>
              <a:effectLst/>
              <a:latin typeface="+mn-lt"/>
              <a:ea typeface="+mn-ea"/>
              <a:cs typeface="+mn-cs"/>
            </a:rPr>
            <a:t>を上回っているが、全国市平均</a:t>
          </a:r>
          <a:r>
            <a:rPr kumimoji="1" lang="en-US" altLang="ja-JP" sz="1200">
              <a:solidFill>
                <a:schemeClr val="dk1"/>
              </a:solidFill>
              <a:effectLst/>
              <a:latin typeface="+mn-lt"/>
              <a:ea typeface="+mn-ea"/>
              <a:cs typeface="+mn-cs"/>
            </a:rPr>
            <a:t>98.8</a:t>
          </a:r>
          <a:r>
            <a:rPr kumimoji="1" lang="ja-JP" altLang="ja-JP" sz="1200">
              <a:solidFill>
                <a:schemeClr val="dk1"/>
              </a:solidFill>
              <a:effectLst/>
              <a:latin typeface="+mn-lt"/>
              <a:ea typeface="+mn-ea"/>
              <a:cs typeface="+mn-cs"/>
            </a:rPr>
            <a:t>と比較すると概ね同水準にあるといえる。今後も、より一層、給与の適正化に努める。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全国平均、京都府平均のいずれと比較しても下回っている。これは、毎年、事務事業の見直し等を行うとともに、亀岡市行財政改革大綱に基づく職員の定員管理の適切な推進と、スリムで強靭な組織・人員体制の構築を図ってきた成果である。</a:t>
          </a:r>
          <a:endParaRPr lang="ja-JP" altLang="ja-JP" sz="1600">
            <a:effectLst/>
            <a:latin typeface="+mn-ea"/>
            <a:ea typeface="+mn-ea"/>
          </a:endParaRPr>
        </a:p>
        <a:p>
          <a:r>
            <a:rPr kumimoji="1" lang="ja-JP" altLang="ja-JP" sz="1200">
              <a:solidFill>
                <a:schemeClr val="dk1"/>
              </a:solidFill>
              <a:effectLst/>
              <a:latin typeface="+mn-ea"/>
              <a:ea typeface="+mn-ea"/>
              <a:cs typeface="+mn-cs"/>
            </a:rPr>
            <a:t>　今後も、事業・組織の見直し等により、更なる職員数の適正化に取り組む。</a:t>
          </a:r>
          <a:endParaRPr lang="ja-JP" altLang="ja-JP" sz="16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60</xdr:row>
      <xdr:rowOff>168169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315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166158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107844</xdr:rowOff>
    </xdr:from>
    <xdr:to>
      <xdr:col>72</xdr:col>
      <xdr:colOff>203200</xdr:colOff>
      <xdr:row>60</xdr:row>
      <xdr:rowOff>152082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948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107844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133896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55685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57044</xdr:rowOff>
    </xdr:from>
    <xdr:to>
      <xdr:col>68</xdr:col>
      <xdr:colOff>203200</xdr:colOff>
      <xdr:row>60</xdr:row>
      <xdr:rowOff>158644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168821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類似団体平均、全国平均、京都府平均のいずれと比較しても上回っている</a:t>
          </a:r>
          <a:r>
            <a:rPr kumimoji="1" lang="ja-JP" altLang="en-US" sz="1200">
              <a:solidFill>
                <a:schemeClr val="dk1"/>
              </a:solidFill>
              <a:effectLst/>
              <a:latin typeface="+mn-ea"/>
              <a:ea typeface="+mn-ea"/>
              <a:cs typeface="+mn-cs"/>
            </a:rPr>
            <a:t>が、公債費の減等により</a:t>
          </a:r>
          <a:r>
            <a:rPr kumimoji="1" lang="ja-JP" altLang="ja-JP" sz="1200">
              <a:solidFill>
                <a:schemeClr val="dk1"/>
              </a:solidFill>
              <a:effectLst/>
              <a:latin typeface="+mn-ea"/>
              <a:ea typeface="+mn-ea"/>
              <a:cs typeface="+mn-cs"/>
            </a:rPr>
            <a:t>、実質公債費比率</a:t>
          </a:r>
          <a:r>
            <a:rPr kumimoji="1" lang="ja-JP" altLang="en-US" sz="1200">
              <a:solidFill>
                <a:schemeClr val="dk1"/>
              </a:solidFill>
              <a:effectLst/>
              <a:latin typeface="+mn-ea"/>
              <a:ea typeface="+mn-ea"/>
              <a:cs typeface="+mn-cs"/>
            </a:rPr>
            <a:t>は前年度より改善している</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か年平均では、</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改善</a:t>
          </a:r>
          <a:r>
            <a:rPr kumimoji="1" lang="ja-JP" altLang="ja-JP" sz="1200">
              <a:solidFill>
                <a:schemeClr val="dk1"/>
              </a:solidFill>
              <a:effectLst/>
              <a:latin typeface="+mn-ea"/>
              <a:ea typeface="+mn-ea"/>
              <a:cs typeface="+mn-cs"/>
            </a:rPr>
            <a:t>、単年度比較では</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改善</a:t>
          </a:r>
          <a:r>
            <a:rPr kumimoji="1" lang="ja-JP" altLang="ja-JP" sz="1200">
              <a:solidFill>
                <a:schemeClr val="dk1"/>
              </a:solidFill>
              <a:effectLst/>
              <a:latin typeface="+mn-ea"/>
              <a:ea typeface="+mn-ea"/>
              <a:cs typeface="+mn-cs"/>
            </a:rPr>
            <a:t>している</a:t>
          </a:r>
          <a:r>
            <a:rPr kumimoji="1" lang="ja-JP" altLang="en-US"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実質公債費比率の改善を図るため、新たな市債発行額が償還額を上回らないよう抑制に努める。</a:t>
          </a:r>
          <a:endParaRPr lang="ja-JP" altLang="ja-JP" sz="16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149013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652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149013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6606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116840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68580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2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98213</xdr:rowOff>
    </xdr:from>
    <xdr:to>
      <xdr:col>77</xdr:col>
      <xdr:colOff>95250</xdr:colOff>
      <xdr:row>45</xdr:row>
      <xdr:rowOff>28363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13140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地方債残高減少に伴い、</a:t>
          </a:r>
          <a:r>
            <a:rPr kumimoji="1" lang="en-US" altLang="ja-JP" sz="1200">
              <a:solidFill>
                <a:schemeClr val="dk1"/>
              </a:solidFill>
              <a:effectLst/>
              <a:latin typeface="+mn-ea"/>
              <a:ea typeface="+mn-ea"/>
              <a:cs typeface="+mn-cs"/>
            </a:rPr>
            <a:t>89.9</a:t>
          </a:r>
          <a:r>
            <a:rPr kumimoji="1" lang="ja-JP" altLang="en-US" sz="1200">
              <a:solidFill>
                <a:schemeClr val="dk1"/>
              </a:solidFill>
              <a:effectLst/>
              <a:latin typeface="+mn-ea"/>
              <a:ea typeface="+mn-ea"/>
              <a:cs typeface="+mn-cs"/>
            </a:rPr>
            <a:t>％と過去、最も低い比率になったが、類似団体平均、全国平均と比較すると上回っている。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今後についても、新たな市債発行額が償還額を上回らないよう抑制に努め、類似団体平均及び全国平均との差を縮められるよう、より一層、財政健全化に努める。</a:t>
          </a:r>
          <a:endParaRPr lang="ja-JP" altLang="ja-JP" sz="16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88658</xdr:rowOff>
    </xdr:from>
    <xdr:to>
      <xdr:col>81</xdr:col>
      <xdr:colOff>44450</xdr:colOff>
      <xdr:row>20</xdr:row>
      <xdr:rowOff>36709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346208"/>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36709</xdr:rowOff>
    </xdr:from>
    <xdr:to>
      <xdr:col>77</xdr:col>
      <xdr:colOff>44450</xdr:colOff>
      <xdr:row>21</xdr:row>
      <xdr:rowOff>168608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465709"/>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168608</xdr:rowOff>
    </xdr:from>
    <xdr:to>
      <xdr:col>72</xdr:col>
      <xdr:colOff>203200</xdr:colOff>
      <xdr:row>23</xdr:row>
      <xdr:rowOff>19897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769058"/>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120106</xdr:rowOff>
    </xdr:from>
    <xdr:to>
      <xdr:col>68</xdr:col>
      <xdr:colOff>152400</xdr:colOff>
      <xdr:row>23</xdr:row>
      <xdr:rowOff>19897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89200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37858</xdr:rowOff>
    </xdr:from>
    <xdr:to>
      <xdr:col>81</xdr:col>
      <xdr:colOff>95250</xdr:colOff>
      <xdr:row>19</xdr:row>
      <xdr:rowOff>139458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9935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6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157359</xdr:rowOff>
    </xdr:from>
    <xdr:to>
      <xdr:col>77</xdr:col>
      <xdr:colOff>95250</xdr:colOff>
      <xdr:row>20</xdr:row>
      <xdr:rowOff>87509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72286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0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117808</xdr:rowOff>
    </xdr:from>
    <xdr:to>
      <xdr:col>73</xdr:col>
      <xdr:colOff>44450</xdr:colOff>
      <xdr:row>22</xdr:row>
      <xdr:rowOff>47958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32735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0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140547</xdr:rowOff>
    </xdr:from>
    <xdr:to>
      <xdr:col>68</xdr:col>
      <xdr:colOff>203200</xdr:colOff>
      <xdr:row>23</xdr:row>
      <xdr:rowOff>70697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9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55474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9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69306</xdr:rowOff>
    </xdr:from>
    <xdr:to>
      <xdr:col>64</xdr:col>
      <xdr:colOff>152400</xdr:colOff>
      <xdr:row>22</xdr:row>
      <xdr:rowOff>170906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8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155683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9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a:t>
          </a:r>
          <a:r>
            <a:rPr kumimoji="1" lang="ja-JP" altLang="en-US" sz="1200">
              <a:solidFill>
                <a:schemeClr val="dk1"/>
              </a:solidFill>
              <a:effectLst/>
              <a:latin typeface="+mn-lt"/>
              <a:ea typeface="+mn-ea"/>
              <a:cs typeface="+mn-cs"/>
            </a:rPr>
            <a:t>すべてにおいて</a:t>
          </a:r>
          <a:r>
            <a:rPr kumimoji="1" lang="ja-JP" altLang="ja-JP" sz="1200">
              <a:solidFill>
                <a:schemeClr val="dk1"/>
              </a:solidFill>
              <a:effectLst/>
              <a:latin typeface="+mn-lt"/>
              <a:ea typeface="+mn-ea"/>
              <a:cs typeface="+mn-cs"/>
            </a:rPr>
            <a:t>下回っている。これは、亀岡市行財政改革大綱に基づき、職員の定員管理の適切な推進を図るとともに、経費の見直しなどを進めた成果である。</a:t>
          </a:r>
          <a:endParaRPr lang="ja-JP" altLang="ja-JP" sz="1600">
            <a:effectLst/>
          </a:endParaRPr>
        </a:p>
        <a:p>
          <a:r>
            <a:rPr kumimoji="1" lang="ja-JP" altLang="ja-JP" sz="1200">
              <a:solidFill>
                <a:schemeClr val="dk1"/>
              </a:solidFill>
              <a:effectLst/>
              <a:latin typeface="+mn-lt"/>
              <a:ea typeface="+mn-ea"/>
              <a:cs typeface="+mn-cs"/>
            </a:rPr>
            <a:t>　今後も徹底した内部改革を進めることで、人件費の削減に努める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類似団体平均、全国平均を大きく下回っているが、京都府平均と比較すると同水準である。</a:t>
          </a:r>
          <a:endParaRPr lang="ja-JP" altLang="ja-JP" sz="1200">
            <a:effectLst/>
          </a:endParaRPr>
        </a:p>
        <a:p>
          <a:r>
            <a:rPr kumimoji="1" lang="ja-JP" altLang="ja-JP" sz="1200">
              <a:solidFill>
                <a:schemeClr val="dk1"/>
              </a:solidFill>
              <a:effectLst/>
              <a:latin typeface="+mn-lt"/>
              <a:ea typeface="+mn-ea"/>
              <a:cs typeface="+mn-cs"/>
            </a:rPr>
            <a:t>　前年度と</a:t>
          </a:r>
          <a:r>
            <a:rPr kumimoji="1" lang="ja-JP" altLang="en-US" sz="1200">
              <a:solidFill>
                <a:schemeClr val="dk1"/>
              </a:solidFill>
              <a:effectLst/>
              <a:latin typeface="+mn-lt"/>
              <a:ea typeface="+mn-ea"/>
              <a:cs typeface="+mn-cs"/>
            </a:rPr>
            <a:t>比較すると同程度で推移している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今後も、住民サービスを低下させないことを最優先とし、民間委託等によるコスト削減など、事務事業の見直しや内部事務経費等の削減を継続的に進める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24130</xdr:rowOff>
    </xdr:from>
    <xdr:to>
      <xdr:col>82</xdr:col>
      <xdr:colOff>107950</xdr:colOff>
      <xdr:row>13</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52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13</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529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13</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144780</xdr:rowOff>
    </xdr:from>
    <xdr:to>
      <xdr:col>82</xdr:col>
      <xdr:colOff>158750</xdr:colOff>
      <xdr:row>13</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53357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46482</xdr:rowOff>
    </xdr:from>
    <xdr:to>
      <xdr:col>69</xdr:col>
      <xdr:colOff>142875</xdr:colOff>
      <xdr:row>13</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158259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類似団体平均、全国平均、京都府平均すべてにおいて、下回っている。</a:t>
          </a:r>
          <a:endParaRPr lang="ja-JP" altLang="ja-JP" sz="1600">
            <a:effectLst/>
          </a:endParaRPr>
        </a:p>
        <a:p>
          <a:r>
            <a:rPr kumimoji="1" lang="ja-JP" altLang="ja-JP" sz="1200">
              <a:solidFill>
                <a:schemeClr val="dk1"/>
              </a:solidFill>
              <a:effectLst/>
              <a:latin typeface="+mn-lt"/>
              <a:ea typeface="+mn-ea"/>
              <a:cs typeface="+mn-cs"/>
            </a:rPr>
            <a:t>　今年度は微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であるが、今後も少子高齢化対策、子育て・教育環境の充実等による社会保障給付費の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が予想されるため、国の各種制度の見直し等を注視しながら対応し、給付費等の</a:t>
          </a:r>
          <a:r>
            <a:rPr kumimoji="1" lang="ja-JP" altLang="en-US" sz="1200">
              <a:solidFill>
                <a:schemeClr val="dk1"/>
              </a:solidFill>
              <a:effectLst/>
              <a:latin typeface="+mn-lt"/>
              <a:ea typeface="+mn-ea"/>
              <a:cs typeface="+mn-cs"/>
            </a:rPr>
            <a:t>適正な執行</a:t>
          </a:r>
          <a:r>
            <a:rPr kumimoji="1" lang="ja-JP" altLang="ja-JP" sz="1200">
              <a:solidFill>
                <a:schemeClr val="dk1"/>
              </a:solidFill>
              <a:effectLst/>
              <a:latin typeface="+mn-lt"/>
              <a:ea typeface="+mn-ea"/>
              <a:cs typeface="+mn-cs"/>
            </a:rPr>
            <a:t>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129722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26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129722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類似団体平均、全国平均、京都府平均すべてにおいて、下回っている。</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　今後も国民健康保険特別会計や介護保険事業特別会計等において、</a:t>
          </a:r>
          <a:r>
            <a:rPr kumimoji="1" lang="ja-JP" altLang="ja-JP" sz="1100">
              <a:solidFill>
                <a:schemeClr val="dk1"/>
              </a:solidFill>
              <a:effectLst/>
              <a:latin typeface="+mn-lt"/>
              <a:ea typeface="+mn-ea"/>
              <a:cs typeface="+mn-cs"/>
            </a:rPr>
            <a:t>保険料の適正化を図ることなど</a:t>
          </a:r>
          <a:r>
            <a:rPr kumimoji="1" lang="ja-JP" altLang="ja-JP" sz="1200">
              <a:solidFill>
                <a:schemeClr val="dk1"/>
              </a:solidFill>
              <a:effectLst/>
              <a:latin typeface="+mn-lt"/>
              <a:ea typeface="+mn-ea"/>
              <a:cs typeface="+mn-cs"/>
            </a:rPr>
            <a:t>健全な運営に</a:t>
          </a:r>
          <a:r>
            <a:rPr kumimoji="1" lang="ja-JP" altLang="en-US" sz="1200">
              <a:solidFill>
                <a:schemeClr val="dk1"/>
              </a:solidFill>
              <a:effectLst/>
              <a:latin typeface="+mn-lt"/>
              <a:ea typeface="+mn-ea"/>
              <a:cs typeface="+mn-cs"/>
            </a:rPr>
            <a:t>努め、税収を主な財源とする普通会計の負担を減らしていくよう努める。</a:t>
          </a:r>
          <a:endParaRPr kumimoji="1" lang="en-US" altLang="ja-JP" sz="12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120650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67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全国平均、京都府平均すべてにおいて、上回っている。毎年、当初予算編成において、補助金等の支出見直しを行っているが、一部事務組合等への負担金が補助費等の占める割合を高くしている。</a:t>
          </a:r>
          <a:endParaRPr lang="ja-JP" altLang="ja-JP" sz="1200">
            <a:effectLst/>
          </a:endParaRPr>
        </a:p>
        <a:p>
          <a:r>
            <a:rPr kumimoji="1" lang="ja-JP" altLang="ja-JP" sz="1200">
              <a:solidFill>
                <a:schemeClr val="dk1"/>
              </a:solidFill>
              <a:effectLst/>
              <a:latin typeface="+mn-lt"/>
              <a:ea typeface="+mn-ea"/>
              <a:cs typeface="+mn-cs"/>
            </a:rPr>
            <a:t>　なお、公営企業においては、経営戦略を策定し、経営の安定化を進める中で、継続的に補助費等の削減に努める。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類似団体平均、全国平均、京都府平均すべてにおいて、上回っている。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近年は市債の発行を抑制していることから、公債費は減少傾向にある</a:t>
          </a:r>
          <a:r>
            <a:rPr kumimoji="1" lang="ja-JP" altLang="ja-JP" sz="1200">
              <a:solidFill>
                <a:schemeClr val="dk1"/>
              </a:solidFill>
              <a:effectLst/>
              <a:latin typeface="+mn-lt"/>
              <a:ea typeface="+mn-ea"/>
              <a:cs typeface="+mn-cs"/>
            </a:rPr>
            <a:t>。大型建設事業については、ピークを過ぎているものの、今後も、中期財政見通しを作成する中で、元金償還を上回らない市債発行に努める。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5183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すべてにおいて、下回っている。扶助費、物件費、その他については、類似団体平均を下回っているが、補助費等については、上回っているため、重点的に補助金の見直しを図ることが必要である。</a:t>
          </a:r>
          <a:endParaRPr lang="ja-JP" altLang="ja-JP" sz="1600">
            <a:effectLst/>
          </a:endParaRPr>
        </a:p>
        <a:p>
          <a:r>
            <a:rPr kumimoji="1" lang="ja-JP" altLang="ja-JP" sz="1200">
              <a:solidFill>
                <a:schemeClr val="dk1"/>
              </a:solidFill>
              <a:effectLst/>
              <a:latin typeface="+mn-lt"/>
              <a:ea typeface="+mn-ea"/>
              <a:cs typeface="+mn-cs"/>
            </a:rPr>
            <a:t>　今後も、事業の見直しや内部経費の削減等を行い、更なる財政の健全化に取り組んでいく。</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39942</xdr:rowOff>
    </xdr:from>
    <xdr:to>
      <xdr:col>29</xdr:col>
      <xdr:colOff>127000</xdr:colOff>
      <xdr:row>16</xdr:row>
      <xdr:rowOff>58953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0767"/>
          <a:ext cx="647700" cy="1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58953</xdr:rowOff>
    </xdr:from>
    <xdr:to>
      <xdr:col>26</xdr:col>
      <xdr:colOff>50800</xdr:colOff>
      <xdr:row>16</xdr:row>
      <xdr:rowOff>87357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9778"/>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87357</xdr:rowOff>
    </xdr:from>
    <xdr:to>
      <xdr:col>22</xdr:col>
      <xdr:colOff>114300</xdr:colOff>
      <xdr:row>16</xdr:row>
      <xdr:rowOff>98120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8182"/>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98120</xdr:rowOff>
    </xdr:from>
    <xdr:to>
      <xdr:col>18</xdr:col>
      <xdr:colOff>177800</xdr:colOff>
      <xdr:row>16</xdr:row>
      <xdr:rowOff>121133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8945"/>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160592</xdr:rowOff>
    </xdr:from>
    <xdr:to>
      <xdr:col>29</xdr:col>
      <xdr:colOff>177800</xdr:colOff>
      <xdr:row>16</xdr:row>
      <xdr:rowOff>90742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8153</xdr:rowOff>
    </xdr:from>
    <xdr:to>
      <xdr:col>26</xdr:col>
      <xdr:colOff>101600</xdr:colOff>
      <xdr:row>16</xdr:row>
      <xdr:rowOff>109753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119930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36557</xdr:rowOff>
    </xdr:from>
    <xdr:to>
      <xdr:col>22</xdr:col>
      <xdr:colOff>165100</xdr:colOff>
      <xdr:row>16</xdr:row>
      <xdr:rowOff>138157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148334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47320</xdr:rowOff>
    </xdr:from>
    <xdr:to>
      <xdr:col>19</xdr:col>
      <xdr:colOff>38100</xdr:colOff>
      <xdr:row>16</xdr:row>
      <xdr:rowOff>148920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159097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70333</xdr:rowOff>
    </xdr:from>
    <xdr:to>
      <xdr:col>15</xdr:col>
      <xdr:colOff>101600</xdr:colOff>
      <xdr:row>17</xdr:row>
      <xdr:rowOff>483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246231</xdr:rowOff>
    </xdr:from>
    <xdr:to>
      <xdr:col>29</xdr:col>
      <xdr:colOff>127000</xdr:colOff>
      <xdr:row>34</xdr:row>
      <xdr:rowOff>267915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13681"/>
          <a:ext cx="6477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202014</xdr:rowOff>
    </xdr:from>
    <xdr:to>
      <xdr:col>26</xdr:col>
      <xdr:colOff>50800</xdr:colOff>
      <xdr:row>34</xdr:row>
      <xdr:rowOff>246231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69464"/>
          <a:ext cx="6985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202014</xdr:rowOff>
    </xdr:from>
    <xdr:to>
      <xdr:col>22</xdr:col>
      <xdr:colOff>114300</xdr:colOff>
      <xdr:row>34</xdr:row>
      <xdr:rowOff>229576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69464"/>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229576</xdr:rowOff>
    </xdr:from>
    <xdr:to>
      <xdr:col>18</xdr:col>
      <xdr:colOff>177800</xdr:colOff>
      <xdr:row>34</xdr:row>
      <xdr:rowOff>332119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97026"/>
          <a:ext cx="6985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217115</xdr:rowOff>
    </xdr:from>
    <xdr:to>
      <xdr:col>29</xdr:col>
      <xdr:colOff>177800</xdr:colOff>
      <xdr:row>34</xdr:row>
      <xdr:rowOff>318715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8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62192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195431</xdr:rowOff>
    </xdr:from>
    <xdr:to>
      <xdr:col>26</xdr:col>
      <xdr:colOff>101600</xdr:colOff>
      <xdr:row>34</xdr:row>
      <xdr:rowOff>297031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307208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3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151214</xdr:rowOff>
    </xdr:from>
    <xdr:to>
      <xdr:col>22</xdr:col>
      <xdr:colOff>165100</xdr:colOff>
      <xdr:row>34</xdr:row>
      <xdr:rowOff>252814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262991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178776</xdr:rowOff>
    </xdr:from>
    <xdr:to>
      <xdr:col>19</xdr:col>
      <xdr:colOff>38100</xdr:colOff>
      <xdr:row>34</xdr:row>
      <xdr:rowOff>280376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290553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281319</xdr:rowOff>
    </xdr:from>
    <xdr:to>
      <xdr:col>15</xdr:col>
      <xdr:colOff>101600</xdr:colOff>
      <xdr:row>35</xdr:row>
      <xdr:rowOff>40019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50197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89637</xdr:rowOff>
    </xdr:from>
    <xdr:to>
      <xdr:col>24</xdr:col>
      <xdr:colOff>63500</xdr:colOff>
      <xdr:row>37</xdr:row>
      <xdr:rowOff>24105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1837"/>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158750</xdr:rowOff>
    </xdr:from>
    <xdr:to>
      <xdr:col>19</xdr:col>
      <xdr:colOff>177800</xdr:colOff>
      <xdr:row>37</xdr:row>
      <xdr:rowOff>24105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0950"/>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158750</xdr:rowOff>
    </xdr:from>
    <xdr:to>
      <xdr:col>15</xdr:col>
      <xdr:colOff>50800</xdr:colOff>
      <xdr:row>37</xdr:row>
      <xdr:rowOff>6541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095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6541</xdr:rowOff>
    </xdr:from>
    <xdr:to>
      <xdr:col>10</xdr:col>
      <xdr:colOff>114300</xdr:colOff>
      <xdr:row>37</xdr:row>
      <xdr:rowOff>40507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0191"/>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38837</xdr:rowOff>
    </xdr:from>
    <xdr:to>
      <xdr:col>24</xdr:col>
      <xdr:colOff>114300</xdr:colOff>
      <xdr:row>36</xdr:row>
      <xdr:rowOff>140437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144755</xdr:rowOff>
    </xdr:from>
    <xdr:to>
      <xdr:col>20</xdr:col>
      <xdr:colOff>38100</xdr:colOff>
      <xdr:row>37</xdr:row>
      <xdr:rowOff>74905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91432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54627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161157</xdr:rowOff>
    </xdr:from>
    <xdr:to>
      <xdr:col>6</xdr:col>
      <xdr:colOff>38100</xdr:colOff>
      <xdr:row>37</xdr:row>
      <xdr:rowOff>91307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107834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20622</xdr:rowOff>
    </xdr:from>
    <xdr:to>
      <xdr:col>24</xdr:col>
      <xdr:colOff>63500</xdr:colOff>
      <xdr:row>58</xdr:row>
      <xdr:rowOff>23023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1822"/>
          <a:ext cx="838200" cy="3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23023</xdr:rowOff>
    </xdr:from>
    <xdr:to>
      <xdr:col>19</xdr:col>
      <xdr:colOff>177800</xdr:colOff>
      <xdr:row>58</xdr:row>
      <xdr:rowOff>145278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7123"/>
          <a:ext cx="889000" cy="1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145278</xdr:rowOff>
    </xdr:from>
    <xdr:to>
      <xdr:col>15</xdr:col>
      <xdr:colOff>50800</xdr:colOff>
      <xdr:row>59</xdr:row>
      <xdr:rowOff>8529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9378"/>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165166</xdr:rowOff>
    </xdr:from>
    <xdr:to>
      <xdr:col>10</xdr:col>
      <xdr:colOff>114300</xdr:colOff>
      <xdr:row>59</xdr:row>
      <xdr:rowOff>8529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09266"/>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141272</xdr:rowOff>
    </xdr:from>
    <xdr:to>
      <xdr:col>24</xdr:col>
      <xdr:colOff>114300</xdr:colOff>
      <xdr:row>56</xdr:row>
      <xdr:rowOff>71422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164149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143673</xdr:rowOff>
    </xdr:from>
    <xdr:to>
      <xdr:col>20</xdr:col>
      <xdr:colOff>38100</xdr:colOff>
      <xdr:row>58</xdr:row>
      <xdr:rowOff>73823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64950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94478</xdr:rowOff>
    </xdr:from>
    <xdr:to>
      <xdr:col>15</xdr:col>
      <xdr:colOff>101600</xdr:colOff>
      <xdr:row>59</xdr:row>
      <xdr:rowOff>24628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129179</xdr:rowOff>
    </xdr:from>
    <xdr:to>
      <xdr:col>10</xdr:col>
      <xdr:colOff>165100</xdr:colOff>
      <xdr:row>59</xdr:row>
      <xdr:rowOff>59329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50456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114366</xdr:rowOff>
    </xdr:from>
    <xdr:to>
      <xdr:col>6</xdr:col>
      <xdr:colOff>38100</xdr:colOff>
      <xdr:row>59</xdr:row>
      <xdr:rowOff>44516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54615</xdr:rowOff>
    </xdr:from>
    <xdr:to>
      <xdr:col>24</xdr:col>
      <xdr:colOff>63500</xdr:colOff>
      <xdr:row>78</xdr:row>
      <xdr:rowOff>71532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2771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53381</xdr:rowOff>
    </xdr:from>
    <xdr:to>
      <xdr:col>19</xdr:col>
      <xdr:colOff>177800</xdr:colOff>
      <xdr:row>78</xdr:row>
      <xdr:rowOff>71532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26481"/>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53381</xdr:rowOff>
    </xdr:from>
    <xdr:to>
      <xdr:col>15</xdr:col>
      <xdr:colOff>50800</xdr:colOff>
      <xdr:row>78</xdr:row>
      <xdr:rowOff>61382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64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61382</xdr:rowOff>
    </xdr:from>
    <xdr:to>
      <xdr:col>10</xdr:col>
      <xdr:colOff>114300</xdr:colOff>
      <xdr:row>78</xdr:row>
      <xdr:rowOff>62708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448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3815</xdr:rowOff>
    </xdr:from>
    <xdr:to>
      <xdr:col>24</xdr:col>
      <xdr:colOff>114300</xdr:colOff>
      <xdr:row>78</xdr:row>
      <xdr:rowOff>105415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90192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20732</xdr:rowOff>
    </xdr:from>
    <xdr:to>
      <xdr:col>20</xdr:col>
      <xdr:colOff>38100</xdr:colOff>
      <xdr:row>78</xdr:row>
      <xdr:rowOff>122332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113459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2581</xdr:rowOff>
    </xdr:from>
    <xdr:to>
      <xdr:col>15</xdr:col>
      <xdr:colOff>101600</xdr:colOff>
      <xdr:row>78</xdr:row>
      <xdr:rowOff>104181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95308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10582</xdr:rowOff>
    </xdr:from>
    <xdr:to>
      <xdr:col>10</xdr:col>
      <xdr:colOff>165100</xdr:colOff>
      <xdr:row>78</xdr:row>
      <xdr:rowOff>112182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103309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11908</xdr:rowOff>
    </xdr:from>
    <xdr:to>
      <xdr:col>6</xdr:col>
      <xdr:colOff>38100</xdr:colOff>
      <xdr:row>78</xdr:row>
      <xdr:rowOff>113508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104635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26085</xdr:rowOff>
    </xdr:from>
    <xdr:to>
      <xdr:col>24</xdr:col>
      <xdr:colOff>63500</xdr:colOff>
      <xdr:row>97</xdr:row>
      <xdr:rowOff>27876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56735"/>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26085</xdr:rowOff>
    </xdr:from>
    <xdr:to>
      <xdr:col>19</xdr:col>
      <xdr:colOff>177800</xdr:colOff>
      <xdr:row>97</xdr:row>
      <xdr:rowOff>73380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5673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28423</xdr:rowOff>
    </xdr:from>
    <xdr:to>
      <xdr:col>15</xdr:col>
      <xdr:colOff>50800</xdr:colOff>
      <xdr:row>97</xdr:row>
      <xdr:rowOff>73380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5907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28423</xdr:rowOff>
    </xdr:from>
    <xdr:to>
      <xdr:col>10</xdr:col>
      <xdr:colOff>114300</xdr:colOff>
      <xdr:row>97</xdr:row>
      <xdr:rowOff>38088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59073"/>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148526</xdr:rowOff>
    </xdr:from>
    <xdr:to>
      <xdr:col>24</xdr:col>
      <xdr:colOff>114300</xdr:colOff>
      <xdr:row>97</xdr:row>
      <xdr:rowOff>78676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126953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146735</xdr:rowOff>
    </xdr:from>
    <xdr:to>
      <xdr:col>20</xdr:col>
      <xdr:colOff>38100</xdr:colOff>
      <xdr:row>97</xdr:row>
      <xdr:rowOff>76885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68012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22580</xdr:rowOff>
    </xdr:from>
    <xdr:to>
      <xdr:col>15</xdr:col>
      <xdr:colOff>101600</xdr:colOff>
      <xdr:row>97</xdr:row>
      <xdr:rowOff>124180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115307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149073</xdr:rowOff>
    </xdr:from>
    <xdr:to>
      <xdr:col>10</xdr:col>
      <xdr:colOff>165100</xdr:colOff>
      <xdr:row>97</xdr:row>
      <xdr:rowOff>79223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158738</xdr:rowOff>
    </xdr:from>
    <xdr:to>
      <xdr:col>6</xdr:col>
      <xdr:colOff>38100</xdr:colOff>
      <xdr:row>97</xdr:row>
      <xdr:rowOff>88888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80015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49193</xdr:rowOff>
    </xdr:from>
    <xdr:to>
      <xdr:col>55</xdr:col>
      <xdr:colOff>0</xdr:colOff>
      <xdr:row>37</xdr:row>
      <xdr:rowOff>37214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78493"/>
          <a:ext cx="838200" cy="50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37214</xdr:rowOff>
    </xdr:from>
    <xdr:to>
      <xdr:col>50</xdr:col>
      <xdr:colOff>114300</xdr:colOff>
      <xdr:row>37</xdr:row>
      <xdr:rowOff>72844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80864"/>
          <a:ext cx="889000" cy="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72844</xdr:rowOff>
    </xdr:from>
    <xdr:to>
      <xdr:col>45</xdr:col>
      <xdr:colOff>177800</xdr:colOff>
      <xdr:row>37</xdr:row>
      <xdr:rowOff>80977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16494"/>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80977</xdr:rowOff>
    </xdr:from>
    <xdr:to>
      <xdr:col>41</xdr:col>
      <xdr:colOff>50800</xdr:colOff>
      <xdr:row>37</xdr:row>
      <xdr:rowOff>85673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24627"/>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169843</xdr:rowOff>
    </xdr:from>
    <xdr:to>
      <xdr:col>55</xdr:col>
      <xdr:colOff>50800</xdr:colOff>
      <xdr:row>34</xdr:row>
      <xdr:rowOff>99993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21270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157864</xdr:rowOff>
    </xdr:from>
    <xdr:to>
      <xdr:col>50</xdr:col>
      <xdr:colOff>165100</xdr:colOff>
      <xdr:row>37</xdr:row>
      <xdr:rowOff>88014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104541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22044</xdr:rowOff>
    </xdr:from>
    <xdr:to>
      <xdr:col>46</xdr:col>
      <xdr:colOff>38100</xdr:colOff>
      <xdr:row>37</xdr:row>
      <xdr:rowOff>123644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140171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30177</xdr:rowOff>
    </xdr:from>
    <xdr:to>
      <xdr:col>41</xdr:col>
      <xdr:colOff>101600</xdr:colOff>
      <xdr:row>37</xdr:row>
      <xdr:rowOff>131777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34873</xdr:rowOff>
    </xdr:from>
    <xdr:to>
      <xdr:col>36</xdr:col>
      <xdr:colOff>165100</xdr:colOff>
      <xdr:row>37</xdr:row>
      <xdr:rowOff>136473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153000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85636</xdr:rowOff>
    </xdr:from>
    <xdr:to>
      <xdr:col>55</xdr:col>
      <xdr:colOff>0</xdr:colOff>
      <xdr:row>57</xdr:row>
      <xdr:rowOff>1536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515386"/>
          <a:ext cx="838200" cy="2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85636</xdr:rowOff>
    </xdr:from>
    <xdr:to>
      <xdr:col>50</xdr:col>
      <xdr:colOff>114300</xdr:colOff>
      <xdr:row>56</xdr:row>
      <xdr:rowOff>144246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515386"/>
          <a:ext cx="889000" cy="2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99809</xdr:rowOff>
    </xdr:from>
    <xdr:to>
      <xdr:col>45</xdr:col>
      <xdr:colOff>177800</xdr:colOff>
      <xdr:row>56</xdr:row>
      <xdr:rowOff>144246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358109"/>
          <a:ext cx="889000" cy="38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99809</xdr:rowOff>
    </xdr:from>
    <xdr:to>
      <xdr:col>41</xdr:col>
      <xdr:colOff>50800</xdr:colOff>
      <xdr:row>57</xdr:row>
      <xdr:rowOff>10376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58109"/>
          <a:ext cx="889000" cy="4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122186</xdr:rowOff>
    </xdr:from>
    <xdr:to>
      <xdr:col>55</xdr:col>
      <xdr:colOff>50800</xdr:colOff>
      <xdr:row>57</xdr:row>
      <xdr:rowOff>52336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100613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34836</xdr:rowOff>
    </xdr:from>
    <xdr:to>
      <xdr:col>50</xdr:col>
      <xdr:colOff>165100</xdr:colOff>
      <xdr:row>55</xdr:row>
      <xdr:rowOff>136436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152963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93446</xdr:rowOff>
    </xdr:from>
    <xdr:to>
      <xdr:col>46</xdr:col>
      <xdr:colOff>38100</xdr:colOff>
      <xdr:row>57</xdr:row>
      <xdr:rowOff>23596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14723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49009</xdr:rowOff>
    </xdr:from>
    <xdr:to>
      <xdr:col>41</xdr:col>
      <xdr:colOff>101600</xdr:colOff>
      <xdr:row>54</xdr:row>
      <xdr:rowOff>150609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3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167136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0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131026</xdr:rowOff>
    </xdr:from>
    <xdr:to>
      <xdr:col>36</xdr:col>
      <xdr:colOff>165100</xdr:colOff>
      <xdr:row>57</xdr:row>
      <xdr:rowOff>61176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52303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31877</xdr:rowOff>
    </xdr:from>
    <xdr:to>
      <xdr:col>55</xdr:col>
      <xdr:colOff>0</xdr:colOff>
      <xdr:row>78</xdr:row>
      <xdr:rowOff>103200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04977"/>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103200</xdr:rowOff>
    </xdr:from>
    <xdr:to>
      <xdr:col>50</xdr:col>
      <xdr:colOff>114300</xdr:colOff>
      <xdr:row>79</xdr:row>
      <xdr:rowOff>1169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76300"/>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162846</xdr:rowOff>
    </xdr:from>
    <xdr:to>
      <xdr:col>45</xdr:col>
      <xdr:colOff>177800</xdr:colOff>
      <xdr:row>79</xdr:row>
      <xdr:rowOff>1169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35946"/>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162846</xdr:rowOff>
    </xdr:from>
    <xdr:to>
      <xdr:col>41</xdr:col>
      <xdr:colOff>50800</xdr:colOff>
      <xdr:row>79</xdr:row>
      <xdr:rowOff>28087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35946"/>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152527</xdr:rowOff>
    </xdr:from>
    <xdr:to>
      <xdr:col>55</xdr:col>
      <xdr:colOff>50800</xdr:colOff>
      <xdr:row>78</xdr:row>
      <xdr:rowOff>82677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130954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52400</xdr:rowOff>
    </xdr:from>
    <xdr:to>
      <xdr:col>50</xdr:col>
      <xdr:colOff>165100</xdr:colOff>
      <xdr:row>78</xdr:row>
      <xdr:rowOff>154000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145127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121819</xdr:rowOff>
    </xdr:from>
    <xdr:to>
      <xdr:col>46</xdr:col>
      <xdr:colOff>38100</xdr:colOff>
      <xdr:row>79</xdr:row>
      <xdr:rowOff>51969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43096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112046</xdr:rowOff>
    </xdr:from>
    <xdr:to>
      <xdr:col>41</xdr:col>
      <xdr:colOff>101600</xdr:colOff>
      <xdr:row>79</xdr:row>
      <xdr:rowOff>42196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33323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7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148737</xdr:rowOff>
    </xdr:from>
    <xdr:to>
      <xdr:col>36</xdr:col>
      <xdr:colOff>165100</xdr:colOff>
      <xdr:row>79</xdr:row>
      <xdr:rowOff>78887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70014</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3017" y="136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79147</xdr:rowOff>
    </xdr:from>
    <xdr:to>
      <xdr:col>55</xdr:col>
      <xdr:colOff>0</xdr:colOff>
      <xdr:row>98</xdr:row>
      <xdr:rowOff>6553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38347"/>
          <a:ext cx="838200" cy="2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79147</xdr:rowOff>
    </xdr:from>
    <xdr:to>
      <xdr:col>50</xdr:col>
      <xdr:colOff>114300</xdr:colOff>
      <xdr:row>97</xdr:row>
      <xdr:rowOff>58395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38347"/>
          <a:ext cx="889000" cy="1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58395</xdr:rowOff>
    </xdr:from>
    <xdr:to>
      <xdr:col>45</xdr:col>
      <xdr:colOff>177800</xdr:colOff>
      <xdr:row>97</xdr:row>
      <xdr:rowOff>68835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8904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68835</xdr:rowOff>
    </xdr:from>
    <xdr:to>
      <xdr:col>41</xdr:col>
      <xdr:colOff>50800</xdr:colOff>
      <xdr:row>97</xdr:row>
      <xdr:rowOff>133668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99485"/>
          <a:ext cx="889000" cy="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127203</xdr:rowOff>
    </xdr:from>
    <xdr:to>
      <xdr:col>55</xdr:col>
      <xdr:colOff>50800</xdr:colOff>
      <xdr:row>98</xdr:row>
      <xdr:rowOff>57353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105630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28347</xdr:rowOff>
    </xdr:from>
    <xdr:to>
      <xdr:col>50</xdr:col>
      <xdr:colOff>165100</xdr:colOff>
      <xdr:row>96</xdr:row>
      <xdr:rowOff>129947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146474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7595</xdr:rowOff>
    </xdr:from>
    <xdr:to>
      <xdr:col>46</xdr:col>
      <xdr:colOff>38100</xdr:colOff>
      <xdr:row>97</xdr:row>
      <xdr:rowOff>109195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125722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18035</xdr:rowOff>
    </xdr:from>
    <xdr:to>
      <xdr:col>41</xdr:col>
      <xdr:colOff>101600</xdr:colOff>
      <xdr:row>97</xdr:row>
      <xdr:rowOff>119635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82868</xdr:rowOff>
    </xdr:from>
    <xdr:to>
      <xdr:col>36</xdr:col>
      <xdr:colOff>165100</xdr:colOff>
      <xdr:row>98</xdr:row>
      <xdr:rowOff>13018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118269</xdr:rowOff>
    </xdr:from>
    <xdr:to>
      <xdr:col>85</xdr:col>
      <xdr:colOff>127000</xdr:colOff>
      <xdr:row>37</xdr:row>
      <xdr:rowOff>158731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290469"/>
          <a:ext cx="838200" cy="2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118269</xdr:rowOff>
    </xdr:from>
    <xdr:to>
      <xdr:col>81</xdr:col>
      <xdr:colOff>50800</xdr:colOff>
      <xdr:row>37</xdr:row>
      <xdr:rowOff>116897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290469"/>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116897</xdr:rowOff>
    </xdr:from>
    <xdr:to>
      <xdr:col>76</xdr:col>
      <xdr:colOff>114300</xdr:colOff>
      <xdr:row>38</xdr:row>
      <xdr:rowOff>12256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60547"/>
          <a:ext cx="889000" cy="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xdr:rowOff>
    </xdr:from>
    <xdr:to>
      <xdr:col>71</xdr:col>
      <xdr:colOff>177800</xdr:colOff>
      <xdr:row>38</xdr:row>
      <xdr:rowOff>12256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1649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107931</xdr:rowOff>
    </xdr:from>
    <xdr:to>
      <xdr:col>85</xdr:col>
      <xdr:colOff>177800</xdr:colOff>
      <xdr:row>38</xdr:row>
      <xdr:rowOff>38081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67469</xdr:rowOff>
    </xdr:from>
    <xdr:to>
      <xdr:col>81</xdr:col>
      <xdr:colOff>101600</xdr:colOff>
      <xdr:row>36</xdr:row>
      <xdr:rowOff>169069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14146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0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66097</xdr:rowOff>
    </xdr:from>
    <xdr:to>
      <xdr:col>76</xdr:col>
      <xdr:colOff>165100</xdr:colOff>
      <xdr:row>37</xdr:row>
      <xdr:rowOff>167697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158825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0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132905</xdr:rowOff>
    </xdr:from>
    <xdr:to>
      <xdr:col>72</xdr:col>
      <xdr:colOff>38100</xdr:colOff>
      <xdr:row>38</xdr:row>
      <xdr:rowOff>63055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54183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69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122047</xdr:rowOff>
    </xdr:from>
    <xdr:to>
      <xdr:col>67</xdr:col>
      <xdr:colOff>101600</xdr:colOff>
      <xdr:row>38</xdr:row>
      <xdr:rowOff>52197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43324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2769</xdr:rowOff>
    </xdr:from>
    <xdr:to>
      <xdr:col>85</xdr:col>
      <xdr:colOff>127000</xdr:colOff>
      <xdr:row>75</xdr:row>
      <xdr:rowOff>20648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861519"/>
          <a:ext cx="8382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158886</xdr:rowOff>
    </xdr:from>
    <xdr:to>
      <xdr:col>81</xdr:col>
      <xdr:colOff>50800</xdr:colOff>
      <xdr:row>75</xdr:row>
      <xdr:rowOff>2769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846186"/>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158886</xdr:rowOff>
    </xdr:from>
    <xdr:to>
      <xdr:col>76</xdr:col>
      <xdr:colOff>114300</xdr:colOff>
      <xdr:row>75</xdr:row>
      <xdr:rowOff>10296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8461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152550</xdr:rowOff>
    </xdr:from>
    <xdr:to>
      <xdr:col>71</xdr:col>
      <xdr:colOff>177800</xdr:colOff>
      <xdr:row>75</xdr:row>
      <xdr:rowOff>10296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839850"/>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141298</xdr:rowOff>
    </xdr:from>
    <xdr:to>
      <xdr:col>85</xdr:col>
      <xdr:colOff>177800</xdr:colOff>
      <xdr:row>75</xdr:row>
      <xdr:rowOff>71448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164175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6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123419</xdr:rowOff>
    </xdr:from>
    <xdr:to>
      <xdr:col>81</xdr:col>
      <xdr:colOff>101600</xdr:colOff>
      <xdr:row>75</xdr:row>
      <xdr:rowOff>53569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70096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5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108086</xdr:rowOff>
    </xdr:from>
    <xdr:to>
      <xdr:col>76</xdr:col>
      <xdr:colOff>165100</xdr:colOff>
      <xdr:row>75</xdr:row>
      <xdr:rowOff>38236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54763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130946</xdr:rowOff>
    </xdr:from>
    <xdr:to>
      <xdr:col>72</xdr:col>
      <xdr:colOff>38100</xdr:colOff>
      <xdr:row>75</xdr:row>
      <xdr:rowOff>61096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77623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5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101750</xdr:rowOff>
    </xdr:from>
    <xdr:to>
      <xdr:col>67</xdr:col>
      <xdr:colOff>101600</xdr:colOff>
      <xdr:row>75</xdr:row>
      <xdr:rowOff>31900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7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48427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149244</xdr:rowOff>
    </xdr:from>
    <xdr:to>
      <xdr:col>85</xdr:col>
      <xdr:colOff>127000</xdr:colOff>
      <xdr:row>97</xdr:row>
      <xdr:rowOff>87885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436994"/>
          <a:ext cx="838200" cy="2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87885</xdr:rowOff>
    </xdr:from>
    <xdr:to>
      <xdr:col>81</xdr:col>
      <xdr:colOff>50800</xdr:colOff>
      <xdr:row>98</xdr:row>
      <xdr:rowOff>41763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18535"/>
          <a:ext cx="889000" cy="1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41763</xdr:rowOff>
    </xdr:from>
    <xdr:to>
      <xdr:col>76</xdr:col>
      <xdr:colOff>114300</xdr:colOff>
      <xdr:row>98</xdr:row>
      <xdr:rowOff>87770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43863"/>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87770</xdr:rowOff>
    </xdr:from>
    <xdr:to>
      <xdr:col>71</xdr:col>
      <xdr:colOff>177800</xdr:colOff>
      <xdr:row>98</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89870"/>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98444</xdr:rowOff>
    </xdr:from>
    <xdr:to>
      <xdr:col>85</xdr:col>
      <xdr:colOff>177800</xdr:colOff>
      <xdr:row>96</xdr:row>
      <xdr:rowOff>28594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121321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37085</xdr:rowOff>
    </xdr:from>
    <xdr:to>
      <xdr:col>81</xdr:col>
      <xdr:colOff>101600</xdr:colOff>
      <xdr:row>97</xdr:row>
      <xdr:rowOff>138685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155212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162413</xdr:rowOff>
    </xdr:from>
    <xdr:to>
      <xdr:col>76</xdr:col>
      <xdr:colOff>165100</xdr:colOff>
      <xdr:row>98</xdr:row>
      <xdr:rowOff>92563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83690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36970</xdr:rowOff>
    </xdr:from>
    <xdr:to>
      <xdr:col>72</xdr:col>
      <xdr:colOff>38100</xdr:colOff>
      <xdr:row>98</xdr:row>
      <xdr:rowOff>138570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129697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80727</xdr:rowOff>
    </xdr:from>
    <xdr:to>
      <xdr:col>67</xdr:col>
      <xdr:colOff>101600</xdr:colOff>
      <xdr:row>99</xdr:row>
      <xdr:rowOff>10877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2004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86142</xdr:rowOff>
    </xdr:from>
    <xdr:to>
      <xdr:col>116</xdr:col>
      <xdr:colOff>63500</xdr:colOff>
      <xdr:row>38</xdr:row>
      <xdr:rowOff>122555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01242"/>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86142</xdr:rowOff>
    </xdr:from>
    <xdr:to>
      <xdr:col>111</xdr:col>
      <xdr:colOff>177800</xdr:colOff>
      <xdr:row>38</xdr:row>
      <xdr:rowOff>98552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0124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38</xdr:row>
      <xdr:rowOff>111778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13652"/>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111778</xdr:rowOff>
    </xdr:from>
    <xdr:to>
      <xdr:col>102</xdr:col>
      <xdr:colOff>114300</xdr:colOff>
      <xdr:row>38</xdr:row>
      <xdr:rowOff>113247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2687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50182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35342</xdr:rowOff>
    </xdr:from>
    <xdr:to>
      <xdr:col>112</xdr:col>
      <xdr:colOff>38100</xdr:colOff>
      <xdr:row>38</xdr:row>
      <xdr:rowOff>136942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153469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47752</xdr:rowOff>
    </xdr:from>
    <xdr:to>
      <xdr:col>107</xdr:col>
      <xdr:colOff>101600</xdr:colOff>
      <xdr:row>38</xdr:row>
      <xdr:rowOff>149352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60978</xdr:rowOff>
    </xdr:from>
    <xdr:to>
      <xdr:col>102</xdr:col>
      <xdr:colOff>165100</xdr:colOff>
      <xdr:row>38</xdr:row>
      <xdr:rowOff>162578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7655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35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62447</xdr:rowOff>
    </xdr:from>
    <xdr:to>
      <xdr:col>98</xdr:col>
      <xdr:colOff>38100</xdr:colOff>
      <xdr:row>38</xdr:row>
      <xdr:rowOff>164047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9125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35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43574</xdr:rowOff>
    </xdr:from>
    <xdr:to>
      <xdr:col>116</xdr:col>
      <xdr:colOff>63500</xdr:colOff>
      <xdr:row>59</xdr:row>
      <xdr:rowOff>43726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912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43574</xdr:rowOff>
    </xdr:from>
    <xdr:to>
      <xdr:col>111</xdr:col>
      <xdr:colOff>177800</xdr:colOff>
      <xdr:row>59</xdr:row>
      <xdr:rowOff>43955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591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42850</xdr:rowOff>
    </xdr:from>
    <xdr:to>
      <xdr:col>107</xdr:col>
      <xdr:colOff>50800</xdr:colOff>
      <xdr:row>59</xdr:row>
      <xdr:rowOff>43955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840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42164</xdr:rowOff>
    </xdr:from>
    <xdr:to>
      <xdr:col>102</xdr:col>
      <xdr:colOff>114300</xdr:colOff>
      <xdr:row>59</xdr:row>
      <xdr:rowOff>42850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77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164376</xdr:rowOff>
    </xdr:from>
    <xdr:to>
      <xdr:col>116</xdr:col>
      <xdr:colOff>114300</xdr:colOff>
      <xdr:row>59</xdr:row>
      <xdr:rowOff>94526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79303</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3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164224</xdr:rowOff>
    </xdr:from>
    <xdr:to>
      <xdr:col>112</xdr:col>
      <xdr:colOff>38100</xdr:colOff>
      <xdr:row>59</xdr:row>
      <xdr:rowOff>94374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85501</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163500</xdr:rowOff>
    </xdr:from>
    <xdr:to>
      <xdr:col>102</xdr:col>
      <xdr:colOff>165100</xdr:colOff>
      <xdr:row>59</xdr:row>
      <xdr:rowOff>93650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84777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162814</xdr:rowOff>
    </xdr:from>
    <xdr:to>
      <xdr:col>98</xdr:col>
      <xdr:colOff>38100</xdr:colOff>
      <xdr:row>59</xdr:row>
      <xdr:rowOff>92964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84091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136042</xdr:rowOff>
    </xdr:from>
    <xdr:to>
      <xdr:col>116</xdr:col>
      <xdr:colOff>63500</xdr:colOff>
      <xdr:row>76</xdr:row>
      <xdr:rowOff>29514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94792"/>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126288</xdr:rowOff>
    </xdr:from>
    <xdr:to>
      <xdr:col>111</xdr:col>
      <xdr:colOff>177800</xdr:colOff>
      <xdr:row>76</xdr:row>
      <xdr:rowOff>29514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503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39039</xdr:rowOff>
    </xdr:from>
    <xdr:to>
      <xdr:col>107</xdr:col>
      <xdr:colOff>50800</xdr:colOff>
      <xdr:row>75</xdr:row>
      <xdr:rowOff>126288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9778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39039</xdr:rowOff>
    </xdr:from>
    <xdr:to>
      <xdr:col>102</xdr:col>
      <xdr:colOff>114300</xdr:colOff>
      <xdr:row>75</xdr:row>
      <xdr:rowOff>114859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97789"/>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85242</xdr:rowOff>
    </xdr:from>
    <xdr:to>
      <xdr:col>116</xdr:col>
      <xdr:colOff>114300</xdr:colOff>
      <xdr:row>76</xdr:row>
      <xdr:rowOff>15391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43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108119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150164</xdr:rowOff>
    </xdr:from>
    <xdr:to>
      <xdr:col>112</xdr:col>
      <xdr:colOff>38100</xdr:colOff>
      <xdr:row>76</xdr:row>
      <xdr:rowOff>80314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75488</xdr:rowOff>
    </xdr:from>
    <xdr:to>
      <xdr:col>107</xdr:col>
      <xdr:colOff>101600</xdr:colOff>
      <xdr:row>76</xdr:row>
      <xdr:rowOff>5638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168215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159689</xdr:rowOff>
    </xdr:from>
    <xdr:to>
      <xdr:col>102</xdr:col>
      <xdr:colOff>165100</xdr:colOff>
      <xdr:row>75</xdr:row>
      <xdr:rowOff>89839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80966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64059</xdr:rowOff>
    </xdr:from>
    <xdr:to>
      <xdr:col>98</xdr:col>
      <xdr:colOff>38100</xdr:colOff>
      <xdr:row>75</xdr:row>
      <xdr:rowOff>165658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22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156785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類似団体平均と比較すると、</a:t>
          </a:r>
          <a:r>
            <a:rPr kumimoji="1" lang="ja-JP" altLang="en-US" sz="1200">
              <a:solidFill>
                <a:schemeClr val="dk1"/>
              </a:solidFill>
              <a:effectLst/>
              <a:latin typeface="+mn-lt"/>
              <a:ea typeface="+mn-ea"/>
              <a:cs typeface="+mn-cs"/>
            </a:rPr>
            <a:t>昨年度までは</a:t>
          </a:r>
          <a:r>
            <a:rPr kumimoji="1" lang="ja-JP" altLang="ja-JP" sz="1200">
              <a:solidFill>
                <a:schemeClr val="dk1"/>
              </a:solidFill>
              <a:effectLst/>
              <a:latin typeface="+mn-lt"/>
              <a:ea typeface="+mn-ea"/>
              <a:cs typeface="+mn-cs"/>
            </a:rPr>
            <a:t>物件費に係る住民一人当たりのコストが大きく下回って</a:t>
          </a:r>
          <a:r>
            <a:rPr kumimoji="1" lang="ja-JP" altLang="en-US" sz="1200">
              <a:solidFill>
                <a:schemeClr val="dk1"/>
              </a:solidFill>
              <a:effectLst/>
              <a:latin typeface="+mn-lt"/>
              <a:ea typeface="+mn-ea"/>
              <a:cs typeface="+mn-cs"/>
            </a:rPr>
            <a:t>いたが、ふるさと納税が増加し業務委託料が増えたことなどにより大幅に増加している</a:t>
          </a:r>
          <a:r>
            <a:rPr kumimoji="1" lang="ja-JP" altLang="ja-JP" sz="1200">
              <a:solidFill>
                <a:schemeClr val="dk1"/>
              </a:solidFill>
              <a:effectLst/>
              <a:latin typeface="+mn-lt"/>
              <a:ea typeface="+mn-ea"/>
              <a:cs typeface="+mn-cs"/>
            </a:rPr>
            <a:t>。積立金について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、寄附金（ふるさと納税）の増加に伴い、それを原資とする積立が増加したことにより、類似団体平均を上回っている。また、</a:t>
          </a:r>
          <a:r>
            <a:rPr kumimoji="1" lang="ja-JP" altLang="en-US" sz="1200">
              <a:solidFill>
                <a:schemeClr val="dk1"/>
              </a:solidFill>
              <a:effectLst/>
              <a:latin typeface="+mn-lt"/>
              <a:ea typeface="+mn-ea"/>
              <a:cs typeface="+mn-cs"/>
            </a:rPr>
            <a:t>人件費、補助費等、</a:t>
          </a:r>
          <a:r>
            <a:rPr kumimoji="1" lang="ja-JP" altLang="ja-JP" sz="1200">
              <a:solidFill>
                <a:schemeClr val="dk1"/>
              </a:solidFill>
              <a:effectLst/>
              <a:latin typeface="+mn-lt"/>
              <a:ea typeface="+mn-ea"/>
              <a:cs typeface="+mn-cs"/>
            </a:rPr>
            <a:t>公債費</a:t>
          </a:r>
          <a:r>
            <a:rPr kumimoji="1" lang="ja-JP" altLang="en-US" sz="1200">
              <a:solidFill>
                <a:schemeClr val="dk1"/>
              </a:solidFill>
              <a:effectLst/>
              <a:latin typeface="+mn-lt"/>
              <a:ea typeface="+mn-ea"/>
              <a:cs typeface="+mn-cs"/>
            </a:rPr>
            <a:t>及び繰出金</a:t>
          </a:r>
          <a:r>
            <a:rPr kumimoji="1" lang="ja-JP" altLang="ja-JP" sz="1200">
              <a:solidFill>
                <a:schemeClr val="dk1"/>
              </a:solidFill>
              <a:effectLst/>
              <a:latin typeface="+mn-lt"/>
              <a:ea typeface="+mn-ea"/>
              <a:cs typeface="+mn-cs"/>
            </a:rPr>
            <a:t>においても、類似団体平均を上回って</a:t>
          </a:r>
          <a:r>
            <a:rPr kumimoji="1" lang="ja-JP" altLang="en-US" sz="1200">
              <a:solidFill>
                <a:schemeClr val="dk1"/>
              </a:solidFill>
              <a:effectLst/>
              <a:latin typeface="+mn-lt"/>
              <a:ea typeface="+mn-ea"/>
              <a:cs typeface="+mn-cs"/>
            </a:rPr>
            <a:t>いる。人件費</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令和２年度から会計年度任用職員制度が施行され、物件費として支出していた費用が人件費の報酬等になったことなど</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、補助費等については、特別定額給付金事業など、コロナ禍に伴う支援事業等により大幅に増加している。</a:t>
          </a:r>
          <a:r>
            <a:rPr kumimoji="1" lang="ja-JP" altLang="ja-JP" sz="1200">
              <a:solidFill>
                <a:schemeClr val="dk1"/>
              </a:solidFill>
              <a:effectLst/>
              <a:latin typeface="+mn-lt"/>
              <a:ea typeface="+mn-ea"/>
              <a:cs typeface="+mn-cs"/>
            </a:rPr>
            <a:t>公債費については、近年の大型建設事業に係る市債発行に伴う元金償還が開始されたこと等が要因で類似団体平均を上回っているが、今後も中期財政見通しを作成する中で、元金償還を上回らない市債発行に努め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繰出金については、高齢化の進行により介護保険事業特別会計や後期高齢者医療特別会計への支出が増加傾向にある。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人口が減少傾向にあることから、前年度と同規模の事業費でも、住民一人当たりのコストとしては、前年度を上回ってしまう傾向があり、引き続き内部事務経費等の削減に努める。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69291</xdr:rowOff>
    </xdr:from>
    <xdr:to>
      <xdr:col>24</xdr:col>
      <xdr:colOff>63500</xdr:colOff>
      <xdr:row>35</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004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69291</xdr:rowOff>
    </xdr:from>
    <xdr:to>
      <xdr:col>19</xdr:col>
      <xdr:colOff>177800</xdr:colOff>
      <xdr:row>35</xdr:row>
      <xdr:rowOff>88493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004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88493</xdr:rowOff>
    </xdr:from>
    <xdr:to>
      <xdr:col>15</xdr:col>
      <xdr:colOff>50800</xdr:colOff>
      <xdr:row>35</xdr:row>
      <xdr:rowOff>120955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8924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120955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6958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47752</xdr:rowOff>
    </xdr:from>
    <xdr:to>
      <xdr:col>24</xdr:col>
      <xdr:colOff>114300</xdr:colOff>
      <xdr:row>35</xdr:row>
      <xdr:rowOff>149352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26179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18491</xdr:rowOff>
    </xdr:from>
    <xdr:to>
      <xdr:col>20</xdr:col>
      <xdr:colOff>38100</xdr:colOff>
      <xdr:row>35</xdr:row>
      <xdr:rowOff>120091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136618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37693</xdr:rowOff>
    </xdr:from>
    <xdr:to>
      <xdr:col>15</xdr:col>
      <xdr:colOff>101600</xdr:colOff>
      <xdr:row>35</xdr:row>
      <xdr:rowOff>139293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70155</xdr:rowOff>
    </xdr:from>
    <xdr:to>
      <xdr:col>10</xdr:col>
      <xdr:colOff>165100</xdr:colOff>
      <xdr:row>36</xdr:row>
      <xdr:rowOff>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162882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110761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78755</xdr:rowOff>
    </xdr:from>
    <xdr:to>
      <xdr:col>24</xdr:col>
      <xdr:colOff>63500</xdr:colOff>
      <xdr:row>59</xdr:row>
      <xdr:rowOff>36167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165605"/>
          <a:ext cx="838200" cy="9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36167</xdr:rowOff>
    </xdr:from>
    <xdr:to>
      <xdr:col>19</xdr:col>
      <xdr:colOff>177800</xdr:colOff>
      <xdr:row>59</xdr:row>
      <xdr:rowOff>43772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51717"/>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43772</xdr:rowOff>
    </xdr:from>
    <xdr:to>
      <xdr:col>15</xdr:col>
      <xdr:colOff>50800</xdr:colOff>
      <xdr:row>59</xdr:row>
      <xdr:rowOff>98750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5932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98750</xdr:rowOff>
    </xdr:from>
    <xdr:to>
      <xdr:col>10</xdr:col>
      <xdr:colOff>114300</xdr:colOff>
      <xdr:row>59</xdr:row>
      <xdr:rowOff>122212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214300"/>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27955</xdr:rowOff>
    </xdr:from>
    <xdr:to>
      <xdr:col>24</xdr:col>
      <xdr:colOff>114300</xdr:colOff>
      <xdr:row>53</xdr:row>
      <xdr:rowOff>129555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1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50832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6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156817</xdr:rowOff>
    </xdr:from>
    <xdr:to>
      <xdr:col>20</xdr:col>
      <xdr:colOff>38100</xdr:colOff>
      <xdr:row>59</xdr:row>
      <xdr:rowOff>86967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103494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164422</xdr:rowOff>
    </xdr:from>
    <xdr:to>
      <xdr:col>15</xdr:col>
      <xdr:colOff>101600</xdr:colOff>
      <xdr:row>59</xdr:row>
      <xdr:rowOff>94572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111099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47950</xdr:rowOff>
    </xdr:from>
    <xdr:to>
      <xdr:col>10</xdr:col>
      <xdr:colOff>165100</xdr:colOff>
      <xdr:row>59</xdr:row>
      <xdr:rowOff>149550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140677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71412</xdr:rowOff>
    </xdr:from>
    <xdr:to>
      <xdr:col>6</xdr:col>
      <xdr:colOff>38100</xdr:colOff>
      <xdr:row>60</xdr:row>
      <xdr:rowOff>1562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164139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78663</xdr:rowOff>
    </xdr:from>
    <xdr:to>
      <xdr:col>24</xdr:col>
      <xdr:colOff>63500</xdr:colOff>
      <xdr:row>75</xdr:row>
      <xdr:rowOff>111811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7413"/>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111811</xdr:rowOff>
    </xdr:from>
    <xdr:to>
      <xdr:col>19</xdr:col>
      <xdr:colOff>177800</xdr:colOff>
      <xdr:row>76</xdr:row>
      <xdr:rowOff>57012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0561"/>
          <a:ext cx="8890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149192</xdr:rowOff>
    </xdr:from>
    <xdr:to>
      <xdr:col>15</xdr:col>
      <xdr:colOff>50800</xdr:colOff>
      <xdr:row>76</xdr:row>
      <xdr:rowOff>57012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07942"/>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149192</xdr:rowOff>
    </xdr:from>
    <xdr:to>
      <xdr:col>10</xdr:col>
      <xdr:colOff>114300</xdr:colOff>
      <xdr:row>76</xdr:row>
      <xdr:rowOff>33902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07942"/>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27863</xdr:rowOff>
    </xdr:from>
    <xdr:to>
      <xdr:col>24</xdr:col>
      <xdr:colOff>114300</xdr:colOff>
      <xdr:row>75</xdr:row>
      <xdr:rowOff>129463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61011</xdr:rowOff>
    </xdr:from>
    <xdr:to>
      <xdr:col>20</xdr:col>
      <xdr:colOff>38100</xdr:colOff>
      <xdr:row>75</xdr:row>
      <xdr:rowOff>162610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6212</xdr:rowOff>
    </xdr:from>
    <xdr:to>
      <xdr:col>15</xdr:col>
      <xdr:colOff>101600</xdr:colOff>
      <xdr:row>76</xdr:row>
      <xdr:rowOff>107812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98939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98392</xdr:rowOff>
    </xdr:from>
    <xdr:to>
      <xdr:col>10</xdr:col>
      <xdr:colOff>165100</xdr:colOff>
      <xdr:row>76</xdr:row>
      <xdr:rowOff>28542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45069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3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154552</xdr:rowOff>
    </xdr:from>
    <xdr:to>
      <xdr:col>6</xdr:col>
      <xdr:colOff>38100</xdr:colOff>
      <xdr:row>76</xdr:row>
      <xdr:rowOff>84702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75829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145759</xdr:rowOff>
    </xdr:from>
    <xdr:to>
      <xdr:col>24</xdr:col>
      <xdr:colOff>63500</xdr:colOff>
      <xdr:row>96</xdr:row>
      <xdr:rowOff>159652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04959"/>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159652</xdr:rowOff>
    </xdr:from>
    <xdr:to>
      <xdr:col>19</xdr:col>
      <xdr:colOff>177800</xdr:colOff>
      <xdr:row>97</xdr:row>
      <xdr:rowOff>34747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18852"/>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24612</xdr:rowOff>
    </xdr:from>
    <xdr:to>
      <xdr:col>15</xdr:col>
      <xdr:colOff>50800</xdr:colOff>
      <xdr:row>97</xdr:row>
      <xdr:rowOff>34747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5526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24612</xdr:rowOff>
    </xdr:from>
    <xdr:to>
      <xdr:col>10</xdr:col>
      <xdr:colOff>114300</xdr:colOff>
      <xdr:row>97</xdr:row>
      <xdr:rowOff>45682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55262"/>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94959</xdr:rowOff>
    </xdr:from>
    <xdr:to>
      <xdr:col>24</xdr:col>
      <xdr:colOff>114300</xdr:colOff>
      <xdr:row>97</xdr:row>
      <xdr:rowOff>25109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73386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108852</xdr:rowOff>
    </xdr:from>
    <xdr:to>
      <xdr:col>20</xdr:col>
      <xdr:colOff>38100</xdr:colOff>
      <xdr:row>97</xdr:row>
      <xdr:rowOff>39002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30129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155397</xdr:rowOff>
    </xdr:from>
    <xdr:to>
      <xdr:col>15</xdr:col>
      <xdr:colOff>101600</xdr:colOff>
      <xdr:row>97</xdr:row>
      <xdr:rowOff>85547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76674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145262</xdr:rowOff>
    </xdr:from>
    <xdr:to>
      <xdr:col>10</xdr:col>
      <xdr:colOff>165100</xdr:colOff>
      <xdr:row>97</xdr:row>
      <xdr:rowOff>75412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66539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166332</xdr:rowOff>
    </xdr:from>
    <xdr:to>
      <xdr:col>6</xdr:col>
      <xdr:colOff>38100</xdr:colOff>
      <xdr:row>97</xdr:row>
      <xdr:rowOff>96482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87609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20447</xdr:rowOff>
    </xdr:from>
    <xdr:to>
      <xdr:col>55</xdr:col>
      <xdr:colOff>0</xdr:colOff>
      <xdr:row>39</xdr:row>
      <xdr:rowOff>20828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699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7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29210</xdr:rowOff>
    </xdr:from>
    <xdr:to>
      <xdr:col>45</xdr:col>
      <xdr:colOff>177800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57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17399</xdr:rowOff>
    </xdr:from>
    <xdr:to>
      <xdr:col>41</xdr:col>
      <xdr:colOff>50800</xdr:colOff>
      <xdr:row>39</xdr:row>
      <xdr:rowOff>29210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394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141097</xdr:rowOff>
    </xdr:from>
    <xdr:to>
      <xdr:col>55</xdr:col>
      <xdr:colOff>50800</xdr:colOff>
      <xdr:row>39</xdr:row>
      <xdr:rowOff>71247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56024</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141478</xdr:rowOff>
    </xdr:from>
    <xdr:to>
      <xdr:col>50</xdr:col>
      <xdr:colOff>165100</xdr:colOff>
      <xdr:row>39</xdr:row>
      <xdr:rowOff>71628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62755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71899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71137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138049</xdr:rowOff>
    </xdr:from>
    <xdr:to>
      <xdr:col>36</xdr:col>
      <xdr:colOff>165100</xdr:colOff>
      <xdr:row>39</xdr:row>
      <xdr:rowOff>68199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59326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47085</xdr:rowOff>
    </xdr:from>
    <xdr:to>
      <xdr:col>55</xdr:col>
      <xdr:colOff>0</xdr:colOff>
      <xdr:row>57</xdr:row>
      <xdr:rowOff>120138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19735"/>
          <a:ext cx="8382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69128</xdr:rowOff>
    </xdr:from>
    <xdr:to>
      <xdr:col>50</xdr:col>
      <xdr:colOff>114300</xdr:colOff>
      <xdr:row>57</xdr:row>
      <xdr:rowOff>120138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41778"/>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171182</xdr:rowOff>
    </xdr:from>
    <xdr:to>
      <xdr:col>45</xdr:col>
      <xdr:colOff>177800</xdr:colOff>
      <xdr:row>57</xdr:row>
      <xdr:rowOff>69128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00932"/>
          <a:ext cx="889000" cy="24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171182</xdr:rowOff>
    </xdr:from>
    <xdr:to>
      <xdr:col>41</xdr:col>
      <xdr:colOff>50800</xdr:colOff>
      <xdr:row>57</xdr:row>
      <xdr:rowOff>61192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600932"/>
          <a:ext cx="889000" cy="2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167735</xdr:rowOff>
    </xdr:from>
    <xdr:to>
      <xdr:col>55</xdr:col>
      <xdr:colOff>50800</xdr:colOff>
      <xdr:row>57</xdr:row>
      <xdr:rowOff>97885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19162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69338</xdr:rowOff>
    </xdr:from>
    <xdr:to>
      <xdr:col>50</xdr:col>
      <xdr:colOff>165100</xdr:colOff>
      <xdr:row>57</xdr:row>
      <xdr:rowOff>170938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61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18328</xdr:rowOff>
    </xdr:from>
    <xdr:to>
      <xdr:col>46</xdr:col>
      <xdr:colOff>38100</xdr:colOff>
      <xdr:row>57</xdr:row>
      <xdr:rowOff>119928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136455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120382</xdr:rowOff>
    </xdr:from>
    <xdr:to>
      <xdr:col>41</xdr:col>
      <xdr:colOff>101600</xdr:colOff>
      <xdr:row>56</xdr:row>
      <xdr:rowOff>50532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67059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10392</xdr:rowOff>
    </xdr:from>
    <xdr:to>
      <xdr:col>36</xdr:col>
      <xdr:colOff>165100</xdr:colOff>
      <xdr:row>57</xdr:row>
      <xdr:rowOff>111992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128519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72858</xdr:rowOff>
    </xdr:from>
    <xdr:to>
      <xdr:col>55</xdr:col>
      <xdr:colOff>0</xdr:colOff>
      <xdr:row>77</xdr:row>
      <xdr:rowOff>115856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4508"/>
          <a:ext cx="8382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115856</xdr:rowOff>
    </xdr:from>
    <xdr:to>
      <xdr:col>50</xdr:col>
      <xdr:colOff>114300</xdr:colOff>
      <xdr:row>78</xdr:row>
      <xdr:rowOff>54066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17506"/>
          <a:ext cx="889000" cy="10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46659</xdr:rowOff>
    </xdr:from>
    <xdr:to>
      <xdr:col>45</xdr:col>
      <xdr:colOff>177800</xdr:colOff>
      <xdr:row>78</xdr:row>
      <xdr:rowOff>54066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197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46659</xdr:rowOff>
    </xdr:from>
    <xdr:to>
      <xdr:col>41</xdr:col>
      <xdr:colOff>50800</xdr:colOff>
      <xdr:row>78</xdr:row>
      <xdr:rowOff>51460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197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22058</xdr:rowOff>
    </xdr:from>
    <xdr:to>
      <xdr:col>55</xdr:col>
      <xdr:colOff>50800</xdr:colOff>
      <xdr:row>77</xdr:row>
      <xdr:rowOff>123658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65056</xdr:rowOff>
    </xdr:from>
    <xdr:to>
      <xdr:col>50</xdr:col>
      <xdr:colOff>165100</xdr:colOff>
      <xdr:row>77</xdr:row>
      <xdr:rowOff>166656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11733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0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3266</xdr:rowOff>
    </xdr:from>
    <xdr:to>
      <xdr:col>46</xdr:col>
      <xdr:colOff>38100</xdr:colOff>
      <xdr:row>78</xdr:row>
      <xdr:rowOff>104866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95993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167309</xdr:rowOff>
    </xdr:from>
    <xdr:to>
      <xdr:col>41</xdr:col>
      <xdr:colOff>101600</xdr:colOff>
      <xdr:row>78</xdr:row>
      <xdr:rowOff>97459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88586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xdr:rowOff>
    </xdr:from>
    <xdr:to>
      <xdr:col>36</xdr:col>
      <xdr:colOff>165100</xdr:colOff>
      <xdr:row>78</xdr:row>
      <xdr:rowOff>102260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93387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90323</xdr:rowOff>
    </xdr:from>
    <xdr:to>
      <xdr:col>55</xdr:col>
      <xdr:colOff>0</xdr:colOff>
      <xdr:row>96</xdr:row>
      <xdr:rowOff>105359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49523"/>
          <a:ext cx="8382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105359</xdr:rowOff>
    </xdr:from>
    <xdr:to>
      <xdr:col>50</xdr:col>
      <xdr:colOff>114300</xdr:colOff>
      <xdr:row>96</xdr:row>
      <xdr:rowOff>129539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6455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37198</xdr:rowOff>
    </xdr:from>
    <xdr:to>
      <xdr:col>45</xdr:col>
      <xdr:colOff>177800</xdr:colOff>
      <xdr:row>96</xdr:row>
      <xdr:rowOff>129539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24948"/>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37198</xdr:rowOff>
    </xdr:from>
    <xdr:to>
      <xdr:col>41</xdr:col>
      <xdr:colOff>50800</xdr:colOff>
      <xdr:row>96</xdr:row>
      <xdr:rowOff>109601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24948"/>
          <a:ext cx="889000" cy="2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39523</xdr:rowOff>
    </xdr:from>
    <xdr:to>
      <xdr:col>55</xdr:col>
      <xdr:colOff>50800</xdr:colOff>
      <xdr:row>96</xdr:row>
      <xdr:rowOff>141123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17950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54559</xdr:rowOff>
    </xdr:from>
    <xdr:to>
      <xdr:col>50</xdr:col>
      <xdr:colOff>165100</xdr:colOff>
      <xdr:row>96</xdr:row>
      <xdr:rowOff>156159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147286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78739</xdr:rowOff>
    </xdr:from>
    <xdr:to>
      <xdr:col>46</xdr:col>
      <xdr:colOff>38100</xdr:colOff>
      <xdr:row>97</xdr:row>
      <xdr:rowOff>8889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157848</xdr:rowOff>
    </xdr:from>
    <xdr:to>
      <xdr:col>41</xdr:col>
      <xdr:colOff>101600</xdr:colOff>
      <xdr:row>95</xdr:row>
      <xdr:rowOff>87998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104525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58801</xdr:rowOff>
    </xdr:from>
    <xdr:to>
      <xdr:col>36</xdr:col>
      <xdr:colOff>165100</xdr:colOff>
      <xdr:row>96</xdr:row>
      <xdr:rowOff>160401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123641</xdr:rowOff>
    </xdr:from>
    <xdr:to>
      <xdr:col>85</xdr:col>
      <xdr:colOff>127000</xdr:colOff>
      <xdr:row>36</xdr:row>
      <xdr:rowOff>139586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95841"/>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123641</xdr:rowOff>
    </xdr:from>
    <xdr:to>
      <xdr:col>81</xdr:col>
      <xdr:colOff>50800</xdr:colOff>
      <xdr:row>36</xdr:row>
      <xdr:rowOff>171247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95841"/>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171247</xdr:rowOff>
    </xdr:from>
    <xdr:to>
      <xdr:col>76</xdr:col>
      <xdr:colOff>114300</xdr:colOff>
      <xdr:row>37</xdr:row>
      <xdr:rowOff>25114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43447"/>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11169</xdr:rowOff>
    </xdr:from>
    <xdr:to>
      <xdr:col>71</xdr:col>
      <xdr:colOff>177800</xdr:colOff>
      <xdr:row>37</xdr:row>
      <xdr:rowOff>25114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5481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88786</xdr:rowOff>
    </xdr:from>
    <xdr:to>
      <xdr:col>85</xdr:col>
      <xdr:colOff>177800</xdr:colOff>
      <xdr:row>37</xdr:row>
      <xdr:rowOff>18936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67213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72841</xdr:rowOff>
    </xdr:from>
    <xdr:to>
      <xdr:col>81</xdr:col>
      <xdr:colOff>101600</xdr:colOff>
      <xdr:row>37</xdr:row>
      <xdr:rowOff>2991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165568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120447</xdr:rowOff>
    </xdr:from>
    <xdr:to>
      <xdr:col>76</xdr:col>
      <xdr:colOff>165100</xdr:colOff>
      <xdr:row>37</xdr:row>
      <xdr:rowOff>50597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41724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145764</xdr:rowOff>
    </xdr:from>
    <xdr:to>
      <xdr:col>72</xdr:col>
      <xdr:colOff>38100</xdr:colOff>
      <xdr:row>37</xdr:row>
      <xdr:rowOff>75914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131819</xdr:rowOff>
    </xdr:from>
    <xdr:to>
      <xdr:col>67</xdr:col>
      <xdr:colOff>101600</xdr:colOff>
      <xdr:row>37</xdr:row>
      <xdr:rowOff>61969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53096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168275</xdr:rowOff>
    </xdr:from>
    <xdr:to>
      <xdr:col>85</xdr:col>
      <xdr:colOff>127000</xdr:colOff>
      <xdr:row>57</xdr:row>
      <xdr:rowOff>51251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98025"/>
          <a:ext cx="838200" cy="2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168275</xdr:rowOff>
    </xdr:from>
    <xdr:to>
      <xdr:col>81</xdr:col>
      <xdr:colOff>50800</xdr:colOff>
      <xdr:row>57</xdr:row>
      <xdr:rowOff>129032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98025"/>
          <a:ext cx="8890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118440</xdr:rowOff>
    </xdr:from>
    <xdr:to>
      <xdr:col>76</xdr:col>
      <xdr:colOff>114300</xdr:colOff>
      <xdr:row>57</xdr:row>
      <xdr:rowOff>129032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9109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118440</xdr:rowOff>
    </xdr:from>
    <xdr:to>
      <xdr:col>71</xdr:col>
      <xdr:colOff>177800</xdr:colOff>
      <xdr:row>58</xdr:row>
      <xdr:rowOff>35325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91090"/>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451</xdr:rowOff>
    </xdr:from>
    <xdr:to>
      <xdr:col>85</xdr:col>
      <xdr:colOff>177800</xdr:colOff>
      <xdr:row>57</xdr:row>
      <xdr:rowOff>102051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150328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117475</xdr:rowOff>
    </xdr:from>
    <xdr:to>
      <xdr:col>81</xdr:col>
      <xdr:colOff>101600</xdr:colOff>
      <xdr:row>56</xdr:row>
      <xdr:rowOff>47625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78232</xdr:rowOff>
    </xdr:from>
    <xdr:to>
      <xdr:col>76</xdr:col>
      <xdr:colOff>165100</xdr:colOff>
      <xdr:row>58</xdr:row>
      <xdr:rowOff>8382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170959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67640</xdr:rowOff>
    </xdr:from>
    <xdr:to>
      <xdr:col>72</xdr:col>
      <xdr:colOff>38100</xdr:colOff>
      <xdr:row>57</xdr:row>
      <xdr:rowOff>169240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160367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155975</xdr:rowOff>
    </xdr:from>
    <xdr:to>
      <xdr:col>67</xdr:col>
      <xdr:colOff>101600</xdr:colOff>
      <xdr:row>58</xdr:row>
      <xdr:rowOff>86125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77252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118269</xdr:rowOff>
    </xdr:from>
    <xdr:to>
      <xdr:col>85</xdr:col>
      <xdr:colOff>127000</xdr:colOff>
      <xdr:row>77</xdr:row>
      <xdr:rowOff>158731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148469"/>
          <a:ext cx="838200" cy="2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118269</xdr:rowOff>
    </xdr:from>
    <xdr:to>
      <xdr:col>81</xdr:col>
      <xdr:colOff>50800</xdr:colOff>
      <xdr:row>77</xdr:row>
      <xdr:rowOff>116897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148469"/>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116897</xdr:rowOff>
    </xdr:from>
    <xdr:to>
      <xdr:col>76</xdr:col>
      <xdr:colOff>114300</xdr:colOff>
      <xdr:row>78</xdr:row>
      <xdr:rowOff>12255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18547"/>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xdr:rowOff>
    </xdr:from>
    <xdr:to>
      <xdr:col>71</xdr:col>
      <xdr:colOff>177800</xdr:colOff>
      <xdr:row>78</xdr:row>
      <xdr:rowOff>12255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7449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107931</xdr:rowOff>
    </xdr:from>
    <xdr:to>
      <xdr:col>85</xdr:col>
      <xdr:colOff>177800</xdr:colOff>
      <xdr:row>78</xdr:row>
      <xdr:rowOff>38081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67469</xdr:rowOff>
    </xdr:from>
    <xdr:to>
      <xdr:col>81</xdr:col>
      <xdr:colOff>101600</xdr:colOff>
      <xdr:row>76</xdr:row>
      <xdr:rowOff>169069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14146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8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66097</xdr:rowOff>
    </xdr:from>
    <xdr:to>
      <xdr:col>76</xdr:col>
      <xdr:colOff>165100</xdr:colOff>
      <xdr:row>77</xdr:row>
      <xdr:rowOff>167697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158824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132905</xdr:rowOff>
    </xdr:from>
    <xdr:to>
      <xdr:col>72</xdr:col>
      <xdr:colOff>38100</xdr:colOff>
      <xdr:row>78</xdr:row>
      <xdr:rowOff>63055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54182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4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122047</xdr:rowOff>
    </xdr:from>
    <xdr:to>
      <xdr:col>67</xdr:col>
      <xdr:colOff>101600</xdr:colOff>
      <xdr:row>78</xdr:row>
      <xdr:rowOff>52197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43324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416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2769</xdr:rowOff>
    </xdr:from>
    <xdr:to>
      <xdr:col>85</xdr:col>
      <xdr:colOff>127000</xdr:colOff>
      <xdr:row>95</xdr:row>
      <xdr:rowOff>20648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90519"/>
          <a:ext cx="8382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158886</xdr:rowOff>
    </xdr:from>
    <xdr:to>
      <xdr:col>81</xdr:col>
      <xdr:colOff>50800</xdr:colOff>
      <xdr:row>95</xdr:row>
      <xdr:rowOff>2769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75186"/>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158886</xdr:rowOff>
    </xdr:from>
    <xdr:to>
      <xdr:col>76</xdr:col>
      <xdr:colOff>114300</xdr:colOff>
      <xdr:row>95</xdr:row>
      <xdr:rowOff>10295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751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152550</xdr:rowOff>
    </xdr:from>
    <xdr:to>
      <xdr:col>71</xdr:col>
      <xdr:colOff>177800</xdr:colOff>
      <xdr:row>95</xdr:row>
      <xdr:rowOff>10295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6885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141298</xdr:rowOff>
    </xdr:from>
    <xdr:to>
      <xdr:col>85</xdr:col>
      <xdr:colOff>177800</xdr:colOff>
      <xdr:row>95</xdr:row>
      <xdr:rowOff>71448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164175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123419</xdr:rowOff>
    </xdr:from>
    <xdr:to>
      <xdr:col>81</xdr:col>
      <xdr:colOff>101600</xdr:colOff>
      <xdr:row>95</xdr:row>
      <xdr:rowOff>53569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70096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108086</xdr:rowOff>
    </xdr:from>
    <xdr:to>
      <xdr:col>76</xdr:col>
      <xdr:colOff>165100</xdr:colOff>
      <xdr:row>95</xdr:row>
      <xdr:rowOff>38236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54763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130945</xdr:rowOff>
    </xdr:from>
    <xdr:to>
      <xdr:col>72</xdr:col>
      <xdr:colOff>38100</xdr:colOff>
      <xdr:row>95</xdr:row>
      <xdr:rowOff>61095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77622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101750</xdr:rowOff>
    </xdr:from>
    <xdr:to>
      <xdr:col>67</xdr:col>
      <xdr:colOff>101600</xdr:colOff>
      <xdr:row>95</xdr:row>
      <xdr:rowOff>31900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48427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ほとんどの目的別項目において、類似団体平均と近い数値となっている。労働費</a:t>
          </a:r>
          <a:r>
            <a:rPr kumimoji="1" lang="ja-JP" altLang="en-US" sz="1200">
              <a:solidFill>
                <a:schemeClr val="dk1"/>
              </a:solidFill>
              <a:effectLst/>
              <a:latin typeface="+mn-lt"/>
              <a:ea typeface="+mn-ea"/>
              <a:cs typeface="+mn-cs"/>
            </a:rPr>
            <a:t>、教育費</a:t>
          </a:r>
          <a:r>
            <a:rPr kumimoji="1" lang="ja-JP" altLang="ja-JP" sz="1200">
              <a:solidFill>
                <a:schemeClr val="dk1"/>
              </a:solidFill>
              <a:effectLst/>
              <a:latin typeface="+mn-lt"/>
              <a:ea typeface="+mn-ea"/>
              <a:cs typeface="+mn-cs"/>
            </a:rPr>
            <a:t>については平均を下回っている</a:t>
          </a:r>
          <a:r>
            <a:rPr kumimoji="1" lang="ja-JP" altLang="en-US" sz="1200">
              <a:solidFill>
                <a:schemeClr val="dk1"/>
              </a:solidFill>
              <a:effectLst/>
              <a:latin typeface="+mn-lt"/>
              <a:ea typeface="+mn-ea"/>
              <a:cs typeface="+mn-cs"/>
            </a:rPr>
            <a:t>。総務費、農林水産業費、公債費</a:t>
          </a:r>
          <a:r>
            <a:rPr kumimoji="1" lang="ja-JP" altLang="ja-JP" sz="1200">
              <a:solidFill>
                <a:schemeClr val="dk1"/>
              </a:solidFill>
              <a:effectLst/>
              <a:latin typeface="+mn-lt"/>
              <a:ea typeface="+mn-ea"/>
              <a:cs typeface="+mn-cs"/>
            </a:rPr>
            <a:t>については類似団体平均を上回っている。</a:t>
          </a:r>
          <a:endParaRPr lang="ja-JP" altLang="ja-JP" sz="1600">
            <a:effectLst/>
          </a:endParaRPr>
        </a:p>
        <a:p>
          <a:r>
            <a:rPr kumimoji="1" lang="ja-JP" altLang="ja-JP" sz="1200">
              <a:solidFill>
                <a:schemeClr val="dk1"/>
              </a:solidFill>
              <a:effectLst/>
              <a:latin typeface="+mn-lt"/>
              <a:ea typeface="+mn-ea"/>
              <a:cs typeface="+mn-cs"/>
            </a:rPr>
            <a:t>　前年度と比較すると</a:t>
          </a:r>
          <a:r>
            <a:rPr kumimoji="1" lang="ja-JP" altLang="en-US" sz="1200">
              <a:solidFill>
                <a:schemeClr val="dk1"/>
              </a:solidFill>
              <a:effectLst/>
              <a:latin typeface="+mn-lt"/>
              <a:ea typeface="+mn-ea"/>
              <a:cs typeface="+mn-cs"/>
            </a:rPr>
            <a:t>総務</a:t>
          </a:r>
          <a:r>
            <a:rPr kumimoji="1" lang="ja-JP" altLang="ja-JP" sz="1200">
              <a:solidFill>
                <a:schemeClr val="dk1"/>
              </a:solidFill>
              <a:effectLst/>
              <a:latin typeface="+mn-lt"/>
              <a:ea typeface="+mn-ea"/>
              <a:cs typeface="+mn-cs"/>
            </a:rPr>
            <a:t>費の増加が顕著にみられる。</a:t>
          </a:r>
          <a:r>
            <a:rPr kumimoji="1" lang="ja-JP" altLang="en-US" sz="1200">
              <a:solidFill>
                <a:schemeClr val="dk1"/>
              </a:solidFill>
              <a:effectLst/>
              <a:latin typeface="+mn-lt"/>
              <a:ea typeface="+mn-ea"/>
              <a:cs typeface="+mn-cs"/>
            </a:rPr>
            <a:t>教育費、災害復旧費については顕著に減少している。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総務費については、ふるさと納税が増加したことにより業務委託料が増えたことや、特別定額給付金事業などのコロナ禍に伴う支援事業などの増により大幅な増加の要因となっている。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教育費については、小学校の空調整備</a:t>
          </a:r>
          <a:r>
            <a:rPr kumimoji="1" lang="ja-JP" altLang="en-US" sz="1200">
              <a:solidFill>
                <a:schemeClr val="dk1"/>
              </a:solidFill>
              <a:effectLst/>
              <a:latin typeface="+mn-lt"/>
              <a:ea typeface="+mn-ea"/>
              <a:cs typeface="+mn-cs"/>
            </a:rPr>
            <a:t>事業等の大型建設事業の完了、災害復旧費については、令和元年に繰り越して実施した平成３０年に発生した災害復旧事業の完了が減少</a:t>
          </a:r>
          <a:r>
            <a:rPr kumimoji="1" lang="ja-JP" altLang="ja-JP" sz="1200">
              <a:solidFill>
                <a:schemeClr val="dk1"/>
              </a:solidFill>
              <a:effectLst/>
              <a:latin typeface="+mn-lt"/>
              <a:ea typeface="+mn-ea"/>
              <a:cs typeface="+mn-cs"/>
            </a:rPr>
            <a:t>の要因となっている。</a:t>
          </a:r>
          <a:endParaRPr lang="ja-JP" altLang="ja-JP" sz="1600">
            <a:effectLst/>
          </a:endParaRPr>
        </a:p>
        <a:p>
          <a:r>
            <a:rPr kumimoji="1" lang="ja-JP" altLang="ja-JP" sz="1200">
              <a:solidFill>
                <a:schemeClr val="dk1"/>
              </a:solidFill>
              <a:effectLst/>
              <a:latin typeface="+mn-lt"/>
              <a:ea typeface="+mn-ea"/>
              <a:cs typeface="+mn-cs"/>
            </a:rPr>
            <a:t>　公債費については、</a:t>
          </a:r>
          <a:r>
            <a:rPr kumimoji="1" lang="ja-JP" altLang="en-US" sz="1200">
              <a:solidFill>
                <a:schemeClr val="dk1"/>
              </a:solidFill>
              <a:effectLst/>
              <a:latin typeface="+mn-lt"/>
              <a:ea typeface="+mn-ea"/>
              <a:cs typeface="+mn-cs"/>
            </a:rPr>
            <a:t>過去の</a:t>
          </a:r>
          <a:r>
            <a:rPr kumimoji="1" lang="ja-JP" altLang="ja-JP" sz="1200">
              <a:solidFill>
                <a:schemeClr val="dk1"/>
              </a:solidFill>
              <a:effectLst/>
              <a:latin typeface="+mn-lt"/>
              <a:ea typeface="+mn-ea"/>
              <a:cs typeface="+mn-cs"/>
            </a:rPr>
            <a:t>大型建設事業に係る元金償還の</a:t>
          </a:r>
          <a:r>
            <a:rPr kumimoji="1" lang="ja-JP" altLang="en-US" sz="1200">
              <a:solidFill>
                <a:schemeClr val="dk1"/>
              </a:solidFill>
              <a:effectLst/>
              <a:latin typeface="+mn-lt"/>
              <a:ea typeface="+mn-ea"/>
              <a:cs typeface="+mn-cs"/>
            </a:rPr>
            <a:t>影響</a:t>
          </a:r>
          <a:r>
            <a:rPr kumimoji="1" lang="ja-JP" altLang="ja-JP" sz="1200">
              <a:solidFill>
                <a:schemeClr val="dk1"/>
              </a:solidFill>
              <a:effectLst/>
              <a:latin typeface="+mn-lt"/>
              <a:ea typeface="+mn-ea"/>
              <a:cs typeface="+mn-cs"/>
            </a:rPr>
            <a:t>により類似団体と比較すると高い数値となっているが、今後も元金償還を上回らない市債発行に努め、財政の健全化に取り組む。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財政調整基金残高については、令和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330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取り崩しに対して</a:t>
          </a:r>
          <a:r>
            <a:rPr kumimoji="1" lang="en-US" altLang="ja-JP" sz="1200">
              <a:solidFill>
                <a:schemeClr val="dk1"/>
              </a:solidFill>
              <a:effectLst/>
              <a:latin typeface="+mn-lt"/>
              <a:ea typeface="+mn-ea"/>
              <a:cs typeface="+mn-cs"/>
            </a:rPr>
            <a:t>331</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積み立てた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実質単年度収支については、</a:t>
          </a:r>
          <a:r>
            <a:rPr kumimoji="1" lang="ja-JP" altLang="en-US" sz="1200">
              <a:solidFill>
                <a:schemeClr val="dk1"/>
              </a:solidFill>
              <a:effectLst/>
              <a:latin typeface="+mn-lt"/>
              <a:ea typeface="+mn-ea"/>
              <a:cs typeface="+mn-cs"/>
            </a:rPr>
            <a:t>令和元年度に引き続き黒字となった。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年度以来</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年ぶりに</a:t>
          </a:r>
          <a:r>
            <a:rPr kumimoji="1" lang="ja-JP" altLang="en-US" sz="1200">
              <a:solidFill>
                <a:schemeClr val="dk1"/>
              </a:solidFill>
              <a:effectLst/>
              <a:latin typeface="+mn-lt"/>
              <a:ea typeface="+mn-ea"/>
              <a:cs typeface="+mn-cs"/>
            </a:rPr>
            <a:t>実質単年度収支が２年連続</a:t>
          </a:r>
          <a:r>
            <a:rPr kumimoji="1" lang="ja-JP" altLang="ja-JP" sz="1200">
              <a:solidFill>
                <a:schemeClr val="dk1"/>
              </a:solidFill>
              <a:effectLst/>
              <a:latin typeface="+mn-lt"/>
              <a:ea typeface="+mn-ea"/>
              <a:cs typeface="+mn-cs"/>
            </a:rPr>
            <a:t>黒字となった。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今後も厳しい財政運営を強いられているが、亀岡市行財政改革大綱に基づき、基金に依存しない健全な財政運営が推進できるよう、引き続き財政健全化に努める。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各会計において、連結実質赤字比率に係る黒字額の増減がある中で、前年度と比較</a:t>
          </a:r>
          <a:r>
            <a:rPr kumimoji="1" lang="ja-JP" altLang="en-US" sz="1400">
              <a:solidFill>
                <a:schemeClr val="dk1"/>
              </a:solidFill>
              <a:effectLst/>
              <a:latin typeface="+mn-lt"/>
              <a:ea typeface="+mn-ea"/>
              <a:cs typeface="+mn-cs"/>
            </a:rPr>
            <a:t>すると同程度となっている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一般会計については、寄附金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や公債費</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減等により</a:t>
          </a:r>
          <a:r>
            <a:rPr kumimoji="1" lang="ja-JP" altLang="ja-JP" sz="1400">
              <a:solidFill>
                <a:schemeClr val="dk1"/>
              </a:solidFill>
              <a:effectLst/>
              <a:latin typeface="+mn-lt"/>
              <a:ea typeface="+mn-ea"/>
              <a:cs typeface="+mn-cs"/>
            </a:rPr>
            <a:t>収支が</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し、前年度に比べ黒字額の比率が増加した。</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下水道事業会計については、</a:t>
          </a:r>
          <a:r>
            <a:rPr kumimoji="1" lang="ja-JP" altLang="en-US" sz="1400">
              <a:solidFill>
                <a:schemeClr val="dk1"/>
              </a:solidFill>
              <a:effectLst/>
              <a:latin typeface="+mn-lt"/>
              <a:ea typeface="+mn-ea"/>
              <a:cs typeface="+mn-cs"/>
            </a:rPr>
            <a:t>営業収益が前年度に比べ</a:t>
          </a:r>
          <a:r>
            <a:rPr kumimoji="1" lang="en-US" altLang="ja-JP" sz="1400">
              <a:solidFill>
                <a:schemeClr val="dk1"/>
              </a:solidFill>
              <a:effectLst/>
              <a:latin typeface="+mn-lt"/>
              <a:ea typeface="+mn-ea"/>
              <a:cs typeface="+mn-cs"/>
            </a:rPr>
            <a:t>1.5</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したことなど</a:t>
          </a:r>
          <a:r>
            <a:rPr kumimoji="1" lang="ja-JP" altLang="ja-JP" sz="1400">
              <a:solidFill>
                <a:schemeClr val="dk1"/>
              </a:solidFill>
              <a:effectLst/>
              <a:latin typeface="+mn-lt"/>
              <a:ea typeface="+mn-ea"/>
              <a:cs typeface="+mn-cs"/>
            </a:rPr>
            <a:t>により、黒字額の比率が増加した。</a:t>
          </a:r>
          <a:endParaRPr lang="ja-JP" altLang="ja-JP" sz="1800">
            <a:effectLst/>
          </a:endParaRPr>
        </a:p>
        <a:p>
          <a:r>
            <a:rPr kumimoji="1" lang="ja-JP" altLang="ja-JP" sz="1400">
              <a:solidFill>
                <a:schemeClr val="dk1"/>
              </a:solidFill>
              <a:effectLst/>
              <a:latin typeface="+mn-lt"/>
              <a:ea typeface="+mn-ea"/>
              <a:cs typeface="+mn-cs"/>
            </a:rPr>
            <a:t>　国民健康保険事業特別会計</a:t>
          </a:r>
          <a:r>
            <a:rPr kumimoji="1" lang="ja-JP" altLang="en-US" sz="1400">
              <a:solidFill>
                <a:schemeClr val="dk1"/>
              </a:solidFill>
              <a:effectLst/>
              <a:latin typeface="+mn-lt"/>
              <a:ea typeface="+mn-ea"/>
              <a:cs typeface="+mn-cs"/>
            </a:rPr>
            <a:t>、後期高齢者医療事業特別会計</a:t>
          </a:r>
          <a:r>
            <a:rPr kumimoji="1" lang="ja-JP" altLang="ja-JP" sz="1400">
              <a:solidFill>
                <a:schemeClr val="dk1"/>
              </a:solidFill>
              <a:effectLst/>
              <a:latin typeface="+mn-lt"/>
              <a:ea typeface="+mn-ea"/>
              <a:cs typeface="+mn-cs"/>
            </a:rPr>
            <a:t>及び介護保険事業特別会計については、形式収支の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により、前年度に比べ黒字額の比率が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Y9" sqref="AY9:BM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47324802</v>
      </c>
      <c r="BO4" s="395"/>
      <c r="BP4" s="395"/>
      <c r="BQ4" s="395"/>
      <c r="BR4" s="395"/>
      <c r="BS4" s="395"/>
      <c r="BT4" s="395"/>
      <c r="BU4" s="396"/>
      <c r="BV4" s="394">
        <v>36831701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3.6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46528736</v>
      </c>
      <c r="BO5" s="432"/>
      <c r="BP5" s="432"/>
      <c r="BQ5" s="432"/>
      <c r="BR5" s="432"/>
      <c r="BS5" s="432"/>
      <c r="BT5" s="432"/>
      <c r="BU5" s="433"/>
      <c r="BV5" s="431">
        <v>36075363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94.4</v>
      </c>
      <c r="CU5" s="429"/>
      <c r="CV5" s="429"/>
      <c r="CW5" s="429"/>
      <c r="CX5" s="429"/>
      <c r="CY5" s="429"/>
      <c r="CZ5" s="429"/>
      <c r="DA5" s="430"/>
      <c r="DB5" s="428">
        <v>95.6</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796066</v>
      </c>
      <c r="BO6" s="432"/>
      <c r="BP6" s="432"/>
      <c r="BQ6" s="432"/>
      <c r="BR6" s="432"/>
      <c r="BS6" s="432"/>
      <c r="BT6" s="432"/>
      <c r="BU6" s="433"/>
      <c r="BV6" s="431">
        <v>756338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100</v>
      </c>
      <c r="CU6" s="469"/>
      <c r="CV6" s="469"/>
      <c r="CW6" s="469"/>
      <c r="CX6" s="469"/>
      <c r="CY6" s="469"/>
      <c r="CZ6" s="469"/>
      <c r="DA6" s="470"/>
      <c r="DB6" s="468">
        <v>100.7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50275</v>
      </c>
      <c r="BO7" s="432"/>
      <c r="BP7" s="432"/>
      <c r="BQ7" s="432"/>
      <c r="BR7" s="432"/>
      <c r="BS7" s="432"/>
      <c r="BT7" s="432"/>
      <c r="BU7" s="433"/>
      <c r="BV7" s="431">
        <v>90877</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19288469</v>
      </c>
      <c r="CU7" s="432"/>
      <c r="CV7" s="432"/>
      <c r="CW7" s="432"/>
      <c r="CX7" s="432"/>
      <c r="CY7" s="432"/>
      <c r="CZ7" s="432"/>
      <c r="DA7" s="433"/>
      <c r="DB7" s="431">
        <v>18683963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745791</v>
      </c>
      <c r="BO8" s="432"/>
      <c r="BP8" s="432"/>
      <c r="BQ8" s="432"/>
      <c r="BR8" s="432"/>
      <c r="BS8" s="432"/>
      <c r="BT8" s="432"/>
      <c r="BU8" s="433"/>
      <c r="BV8" s="431">
        <v>665461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86174</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80330</v>
      </c>
      <c r="BO9" s="432"/>
      <c r="BP9" s="432"/>
      <c r="BQ9" s="432"/>
      <c r="BR9" s="432"/>
      <c r="BS9" s="432"/>
      <c r="BT9" s="432"/>
      <c r="BU9" s="433"/>
      <c r="BV9" s="431">
        <v>107178</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17.8</v>
      </c>
      <c r="CU9" s="429"/>
      <c r="CV9" s="429"/>
      <c r="CW9" s="429"/>
      <c r="CX9" s="429"/>
      <c r="CY9" s="429"/>
      <c r="CZ9" s="429"/>
      <c r="DA9" s="430"/>
      <c r="DB9" s="428">
        <v>19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89479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93</v>
      </c>
      <c r="AV10" s="464"/>
      <c r="AW10" s="464"/>
      <c r="AX10" s="464"/>
      <c r="AY10" s="465" t="s">
        <v>118</v>
      </c>
      <c r="AZ10" s="466"/>
      <c r="BA10" s="466"/>
      <c r="BB10" s="466"/>
      <c r="BC10" s="466"/>
      <c r="BD10" s="466"/>
      <c r="BE10" s="466"/>
      <c r="BF10" s="466"/>
      <c r="BG10" s="466"/>
      <c r="BH10" s="466"/>
      <c r="BI10" s="466"/>
      <c r="BJ10" s="466"/>
      <c r="BK10" s="466"/>
      <c r="BL10" s="466"/>
      <c r="BM10" s="467"/>
      <c r="BN10" s="431">
        <v>330586</v>
      </c>
      <c r="BO10" s="432"/>
      <c r="BP10" s="432"/>
      <c r="BQ10" s="432"/>
      <c r="BR10" s="432"/>
      <c r="BS10" s="432"/>
      <c r="BT10" s="432"/>
      <c r="BU10" s="433"/>
      <c r="BV10" s="431">
        <v>280731</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93</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87847</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330000</v>
      </c>
      <c r="BO12" s="432"/>
      <c r="BP12" s="432"/>
      <c r="BQ12" s="432"/>
      <c r="BR12" s="432"/>
      <c r="BS12" s="432"/>
      <c r="BT12" s="432"/>
      <c r="BU12" s="433"/>
      <c r="BV12" s="431">
        <v>150000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134</v>
      </c>
      <c r="N13" s="523"/>
      <c r="O13" s="523"/>
      <c r="P13" s="523"/>
      <c r="Q13" s="524"/>
      <c r="R13" s="515">
        <v>86779</v>
      </c>
      <c r="S13" s="516"/>
      <c r="T13" s="516"/>
      <c r="U13" s="516"/>
      <c r="V13" s="517"/>
      <c r="W13" s="447" t="s">
        <v>135</v>
      </c>
      <c r="X13" s="448"/>
      <c r="Y13" s="448"/>
      <c r="Z13" s="448"/>
      <c r="AA13" s="448"/>
      <c r="AB13" s="438"/>
      <c r="AC13" s="482">
        <v>1779</v>
      </c>
      <c r="AD13" s="483"/>
      <c r="AE13" s="483"/>
      <c r="AF13" s="483"/>
      <c r="AG13" s="525"/>
      <c r="AH13" s="482">
        <v>1718</v>
      </c>
      <c r="AI13" s="483"/>
      <c r="AJ13" s="483"/>
      <c r="AK13" s="483"/>
      <c r="AL13" s="484"/>
      <c r="AM13" s="460" t="s">
        <v>136</v>
      </c>
      <c r="AN13" s="461"/>
      <c r="AO13" s="461"/>
      <c r="AP13" s="461"/>
      <c r="AQ13" s="461"/>
      <c r="AR13" s="461"/>
      <c r="AS13" s="461"/>
      <c r="AT13" s="462"/>
      <c r="AU13" s="463" t="s">
        <v>137</v>
      </c>
      <c r="AV13" s="464"/>
      <c r="AW13" s="464"/>
      <c r="AX13" s="464"/>
      <c r="AY13" s="465" t="s">
        <v>138</v>
      </c>
      <c r="AZ13" s="466"/>
      <c r="BA13" s="466"/>
      <c r="BB13" s="466"/>
      <c r="BC13" s="466"/>
      <c r="BD13" s="466"/>
      <c r="BE13" s="466"/>
      <c r="BF13" s="466"/>
      <c r="BG13" s="466"/>
      <c r="BH13" s="466"/>
      <c r="BI13" s="466"/>
      <c r="BJ13" s="466"/>
      <c r="BK13" s="466"/>
      <c r="BL13" s="466"/>
      <c r="BM13" s="467"/>
      <c r="BN13" s="431">
        <v>80916</v>
      </c>
      <c r="BO13" s="432"/>
      <c r="BP13" s="432"/>
      <c r="BQ13" s="432"/>
      <c r="BR13" s="432"/>
      <c r="BS13" s="432"/>
      <c r="BT13" s="432"/>
      <c r="BU13" s="433"/>
      <c r="BV13" s="431">
        <v>237909</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13.3</v>
      </c>
      <c r="CU13" s="429"/>
      <c r="CV13" s="429"/>
      <c r="CW13" s="429"/>
      <c r="CX13" s="429"/>
      <c r="CY13" s="429"/>
      <c r="CZ13" s="429"/>
      <c r="DA13" s="430"/>
      <c r="DB13" s="428">
        <v>13.8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140</v>
      </c>
      <c r="M14" s="513"/>
      <c r="N14" s="513"/>
      <c r="O14" s="513"/>
      <c r="P14" s="513"/>
      <c r="Q14" s="514"/>
      <c r="R14" s="515">
        <v>88462</v>
      </c>
      <c r="S14" s="516"/>
      <c r="T14" s="516"/>
      <c r="U14" s="516"/>
      <c r="V14" s="517"/>
      <c r="W14" s="421"/>
      <c r="X14" s="422"/>
      <c r="Y14" s="422"/>
      <c r="Z14" s="422"/>
      <c r="AA14" s="422"/>
      <c r="AB14" s="411"/>
      <c r="AC14" s="518">
        <v>4.4000000000000004</v>
      </c>
      <c r="AD14" s="519"/>
      <c r="AE14" s="519"/>
      <c r="AF14" s="519"/>
      <c r="AG14" s="520"/>
      <c r="AH14" s="518">
        <v>4.0999999999999996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89.9</v>
      </c>
      <c r="CU14" s="530"/>
      <c r="CV14" s="530"/>
      <c r="CW14" s="530"/>
      <c r="CX14" s="530"/>
      <c r="CY14" s="530"/>
      <c r="CZ14" s="530"/>
      <c r="DA14" s="531"/>
      <c r="DB14" s="529">
        <v>100.3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134</v>
      </c>
      <c r="N15" s="523"/>
      <c r="O15" s="523"/>
      <c r="P15" s="523"/>
      <c r="Q15" s="524"/>
      <c r="R15" s="515">
        <v>87366</v>
      </c>
      <c r="S15" s="516"/>
      <c r="T15" s="516"/>
      <c r="U15" s="516"/>
      <c r="V15" s="517"/>
      <c r="W15" s="447" t="s">
        <v>142</v>
      </c>
      <c r="X15" s="448"/>
      <c r="Y15" s="448"/>
      <c r="Z15" s="448"/>
      <c r="AA15" s="448"/>
      <c r="AB15" s="438"/>
      <c r="AC15" s="482">
        <v>10827</v>
      </c>
      <c r="AD15" s="483"/>
      <c r="AE15" s="483"/>
      <c r="AF15" s="483"/>
      <c r="AG15" s="525"/>
      <c r="AH15" s="482">
        <v>11457</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9566888</v>
      </c>
      <c r="BO15" s="395"/>
      <c r="BP15" s="395"/>
      <c r="BQ15" s="395"/>
      <c r="BR15" s="395"/>
      <c r="BS15" s="395"/>
      <c r="BT15" s="395"/>
      <c r="BU15" s="396"/>
      <c r="BV15" s="394">
        <v>9157313</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26.7</v>
      </c>
      <c r="AD16" s="519"/>
      <c r="AE16" s="519"/>
      <c r="AF16" s="519"/>
      <c r="AG16" s="520"/>
      <c r="AH16" s="518">
        <v>27.6</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15861937</v>
      </c>
      <c r="BO16" s="432"/>
      <c r="BP16" s="432"/>
      <c r="BQ16" s="432"/>
      <c r="BR16" s="432"/>
      <c r="BS16" s="432"/>
      <c r="BT16" s="432"/>
      <c r="BU16" s="433"/>
      <c r="BV16" s="431">
        <v>15355086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148</v>
      </c>
      <c r="N17" s="539"/>
      <c r="O17" s="539"/>
      <c r="P17" s="539"/>
      <c r="Q17" s="540"/>
      <c r="R17" s="535" t="s">
        <v>146</v>
      </c>
      <c r="S17" s="536"/>
      <c r="T17" s="536"/>
      <c r="U17" s="536"/>
      <c r="V17" s="537"/>
      <c r="W17" s="447" t="s">
        <v>149</v>
      </c>
      <c r="X17" s="448"/>
      <c r="Y17" s="448"/>
      <c r="Z17" s="448"/>
      <c r="AA17" s="448"/>
      <c r="AB17" s="438"/>
      <c r="AC17" s="482">
        <v>28002</v>
      </c>
      <c r="AD17" s="483"/>
      <c r="AE17" s="483"/>
      <c r="AF17" s="483"/>
      <c r="AG17" s="525"/>
      <c r="AH17" s="482">
        <v>28286</v>
      </c>
      <c r="AI17" s="483"/>
      <c r="AJ17" s="483"/>
      <c r="AK17" s="483"/>
      <c r="AL17" s="484"/>
      <c r="AM17" s="460"/>
      <c r="AN17" s="461"/>
      <c r="AO17" s="461"/>
      <c r="AP17" s="461"/>
      <c r="AQ17" s="461"/>
      <c r="AR17" s="461"/>
      <c r="AS17" s="461"/>
      <c r="AT17" s="462"/>
      <c r="AU17" s="463"/>
      <c r="AV17" s="464"/>
      <c r="AW17" s="464"/>
      <c r="AX17" s="464"/>
      <c r="AY17" s="465" t="s">
        <v>150</v>
      </c>
      <c r="AZ17" s="466"/>
      <c r="BA17" s="466"/>
      <c r="BB17" s="466"/>
      <c r="BC17" s="466"/>
      <c r="BD17" s="466"/>
      <c r="BE17" s="466"/>
      <c r="BF17" s="466"/>
      <c r="BG17" s="466"/>
      <c r="BH17" s="466"/>
      <c r="BI17" s="466"/>
      <c r="BJ17" s="466"/>
      <c r="BK17" s="466"/>
      <c r="BL17" s="466"/>
      <c r="BM17" s="467"/>
      <c r="BN17" s="431">
        <v>12043575</v>
      </c>
      <c r="BO17" s="432"/>
      <c r="BP17" s="432"/>
      <c r="BQ17" s="432"/>
      <c r="BR17" s="432"/>
      <c r="BS17" s="432"/>
      <c r="BT17" s="432"/>
      <c r="BU17" s="433"/>
      <c r="BV17" s="431">
        <v>11621071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151</v>
      </c>
      <c r="C18" s="474"/>
      <c r="D18" s="474"/>
      <c r="E18" s="546"/>
      <c r="F18" s="546"/>
      <c r="G18" s="546"/>
      <c r="H18" s="546"/>
      <c r="I18" s="546"/>
      <c r="J18" s="546"/>
      <c r="K18" s="546"/>
      <c r="L18" s="547">
        <v>224.8</v>
      </c>
      <c r="M18" s="547"/>
      <c r="N18" s="547"/>
      <c r="O18" s="547"/>
      <c r="P18" s="547"/>
      <c r="Q18" s="547"/>
      <c r="R18" s="548"/>
      <c r="S18" s="548"/>
      <c r="T18" s="548"/>
      <c r="U18" s="548"/>
      <c r="V18" s="549"/>
      <c r="W18" s="449"/>
      <c r="X18" s="450"/>
      <c r="Y18" s="450"/>
      <c r="Z18" s="450"/>
      <c r="AA18" s="450"/>
      <c r="AB18" s="441"/>
      <c r="AC18" s="550">
        <v>69</v>
      </c>
      <c r="AD18" s="551"/>
      <c r="AE18" s="551"/>
      <c r="AF18" s="551"/>
      <c r="AG18" s="552"/>
      <c r="AH18" s="550">
        <v>68.2</v>
      </c>
      <c r="AI18" s="551"/>
      <c r="AJ18" s="551"/>
      <c r="AK18" s="551"/>
      <c r="AL18" s="553"/>
      <c r="AM18" s="460"/>
      <c r="AN18" s="461"/>
      <c r="AO18" s="461"/>
      <c r="AP18" s="461"/>
      <c r="AQ18" s="461"/>
      <c r="AR18" s="461"/>
      <c r="AS18" s="461"/>
      <c r="AT18" s="462"/>
      <c r="AU18" s="463"/>
      <c r="AV18" s="464"/>
      <c r="AW18" s="464"/>
      <c r="AX18" s="464"/>
      <c r="AY18" s="465" t="s">
        <v>152</v>
      </c>
      <c r="AZ18" s="466"/>
      <c r="BA18" s="466"/>
      <c r="BB18" s="466"/>
      <c r="BC18" s="466"/>
      <c r="BD18" s="466"/>
      <c r="BE18" s="466"/>
      <c r="BF18" s="466"/>
      <c r="BG18" s="466"/>
      <c r="BH18" s="466"/>
      <c r="BI18" s="466"/>
      <c r="BJ18" s="466"/>
      <c r="BK18" s="466"/>
      <c r="BL18" s="466"/>
      <c r="BM18" s="467"/>
      <c r="BN18" s="431">
        <v>18616148</v>
      </c>
      <c r="BO18" s="432"/>
      <c r="BP18" s="432"/>
      <c r="BQ18" s="432"/>
      <c r="BR18" s="432"/>
      <c r="BS18" s="432"/>
      <c r="BT18" s="432"/>
      <c r="BU18" s="433"/>
      <c r="BV18" s="431">
        <v>18484536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153</v>
      </c>
      <c r="C19" s="474"/>
      <c r="D19" s="474"/>
      <c r="E19" s="546"/>
      <c r="F19" s="546"/>
      <c r="G19" s="546"/>
      <c r="H19" s="546"/>
      <c r="I19" s="546"/>
      <c r="J19" s="546"/>
      <c r="K19" s="546"/>
      <c r="L19" s="554">
        <v>383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154</v>
      </c>
      <c r="AZ19" s="466"/>
      <c r="BA19" s="466"/>
      <c r="BB19" s="466"/>
      <c r="BC19" s="466"/>
      <c r="BD19" s="466"/>
      <c r="BE19" s="466"/>
      <c r="BF19" s="466"/>
      <c r="BG19" s="466"/>
      <c r="BH19" s="466"/>
      <c r="BI19" s="466"/>
      <c r="BJ19" s="466"/>
      <c r="BK19" s="466"/>
      <c r="BL19" s="466"/>
      <c r="BM19" s="467"/>
      <c r="BN19" s="431">
        <v>22512410</v>
      </c>
      <c r="BO19" s="432"/>
      <c r="BP19" s="432"/>
      <c r="BQ19" s="432"/>
      <c r="BR19" s="432"/>
      <c r="BS19" s="432"/>
      <c r="BT19" s="432"/>
      <c r="BU19" s="433"/>
      <c r="BV19" s="431">
        <v>21911270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155</v>
      </c>
      <c r="C20" s="474"/>
      <c r="D20" s="474"/>
      <c r="E20" s="546"/>
      <c r="F20" s="546"/>
      <c r="G20" s="546"/>
      <c r="H20" s="546"/>
      <c r="I20" s="546"/>
      <c r="J20" s="546"/>
      <c r="K20" s="546"/>
      <c r="L20" s="554">
        <v>34431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157</v>
      </c>
      <c r="C22" s="569"/>
      <c r="D22" s="570"/>
      <c r="E22" s="443" t="s">
        <v>1</v>
      </c>
      <c r="F22" s="448"/>
      <c r="G22" s="448"/>
      <c r="H22" s="448"/>
      <c r="I22" s="448"/>
      <c r="J22" s="448"/>
      <c r="K22" s="438"/>
      <c r="L22" s="443" t="s">
        <v>158</v>
      </c>
      <c r="M22" s="448"/>
      <c r="N22" s="448"/>
      <c r="O22" s="448"/>
      <c r="P22" s="438"/>
      <c r="Q22" s="577" t="s">
        <v>159</v>
      </c>
      <c r="R22" s="578"/>
      <c r="S22" s="578"/>
      <c r="T22" s="578"/>
      <c r="U22" s="578"/>
      <c r="V22" s="579"/>
      <c r="W22" s="583" t="s">
        <v>160</v>
      </c>
      <c r="X22" s="569"/>
      <c r="Y22" s="570"/>
      <c r="Z22" s="443" t="s">
        <v>1</v>
      </c>
      <c r="AA22" s="448"/>
      <c r="AB22" s="448"/>
      <c r="AC22" s="448"/>
      <c r="AD22" s="448"/>
      <c r="AE22" s="448"/>
      <c r="AF22" s="448"/>
      <c r="AG22" s="438"/>
      <c r="AH22" s="596" t="s">
        <v>161</v>
      </c>
      <c r="AI22" s="448"/>
      <c r="AJ22" s="448"/>
      <c r="AK22" s="448"/>
      <c r="AL22" s="438"/>
      <c r="AM22" s="596" t="s">
        <v>162</v>
      </c>
      <c r="AN22" s="597"/>
      <c r="AO22" s="597"/>
      <c r="AP22" s="597"/>
      <c r="AQ22" s="597"/>
      <c r="AR22" s="598"/>
      <c r="AS22" s="577" t="s">
        <v>159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163</v>
      </c>
      <c r="AZ23" s="392"/>
      <c r="BA23" s="392"/>
      <c r="BB23" s="392"/>
      <c r="BC23" s="392"/>
      <c r="BD23" s="392"/>
      <c r="BE23" s="392"/>
      <c r="BF23" s="392"/>
      <c r="BG23" s="392"/>
      <c r="BH23" s="392"/>
      <c r="BI23" s="392"/>
      <c r="BJ23" s="392"/>
      <c r="BK23" s="392"/>
      <c r="BL23" s="392"/>
      <c r="BM23" s="393"/>
      <c r="BN23" s="431">
        <v>40739465</v>
      </c>
      <c r="BO23" s="432"/>
      <c r="BP23" s="432"/>
      <c r="BQ23" s="432"/>
      <c r="BR23" s="432"/>
      <c r="BS23" s="432"/>
      <c r="BT23" s="432"/>
      <c r="BU23" s="433"/>
      <c r="BV23" s="431">
        <v>42121332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164</v>
      </c>
      <c r="F24" s="461"/>
      <c r="G24" s="461"/>
      <c r="H24" s="461"/>
      <c r="I24" s="461"/>
      <c r="J24" s="461"/>
      <c r="K24" s="462"/>
      <c r="L24" s="482">
        <v>1</v>
      </c>
      <c r="M24" s="483"/>
      <c r="N24" s="483"/>
      <c r="O24" s="483"/>
      <c r="P24" s="525"/>
      <c r="Q24" s="482">
        <v>9850</v>
      </c>
      <c r="R24" s="483"/>
      <c r="S24" s="483"/>
      <c r="T24" s="483"/>
      <c r="U24" s="483"/>
      <c r="V24" s="525"/>
      <c r="W24" s="584"/>
      <c r="X24" s="572"/>
      <c r="Y24" s="573"/>
      <c r="Z24" s="481" t="s">
        <v>165</v>
      </c>
      <c r="AA24" s="461"/>
      <c r="AB24" s="461"/>
      <c r="AC24" s="461"/>
      <c r="AD24" s="461"/>
      <c r="AE24" s="461"/>
      <c r="AF24" s="461"/>
      <c r="AG24" s="462"/>
      <c r="AH24" s="482">
        <v>542</v>
      </c>
      <c r="AI24" s="483"/>
      <c r="AJ24" s="483"/>
      <c r="AK24" s="483"/>
      <c r="AL24" s="525"/>
      <c r="AM24" s="482">
        <v>1627084</v>
      </c>
      <c r="AN24" s="483"/>
      <c r="AO24" s="483"/>
      <c r="AP24" s="483"/>
      <c r="AQ24" s="483"/>
      <c r="AR24" s="525"/>
      <c r="AS24" s="482">
        <v>3002</v>
      </c>
      <c r="AT24" s="483"/>
      <c r="AU24" s="483"/>
      <c r="AV24" s="483"/>
      <c r="AW24" s="483"/>
      <c r="AX24" s="484"/>
      <c r="AY24" s="604" t="s">
        <v>166</v>
      </c>
      <c r="AZ24" s="605"/>
      <c r="BA24" s="605"/>
      <c r="BB24" s="605"/>
      <c r="BC24" s="605"/>
      <c r="BD24" s="605"/>
      <c r="BE24" s="605"/>
      <c r="BF24" s="605"/>
      <c r="BG24" s="605"/>
      <c r="BH24" s="605"/>
      <c r="BI24" s="605"/>
      <c r="BJ24" s="605"/>
      <c r="BK24" s="605"/>
      <c r="BL24" s="605"/>
      <c r="BM24" s="606"/>
      <c r="BN24" s="431">
        <v>25893410</v>
      </c>
      <c r="BO24" s="432"/>
      <c r="BP24" s="432"/>
      <c r="BQ24" s="432"/>
      <c r="BR24" s="432"/>
      <c r="BS24" s="432"/>
      <c r="BT24" s="432"/>
      <c r="BU24" s="433"/>
      <c r="BV24" s="431">
        <v>26384955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167</v>
      </c>
      <c r="F25" s="461"/>
      <c r="G25" s="461"/>
      <c r="H25" s="461"/>
      <c r="I25" s="461"/>
      <c r="J25" s="461"/>
      <c r="K25" s="462"/>
      <c r="L25" s="482">
        <v>2</v>
      </c>
      <c r="M25" s="483"/>
      <c r="N25" s="483"/>
      <c r="O25" s="483"/>
      <c r="P25" s="525"/>
      <c r="Q25" s="482">
        <v>7870</v>
      </c>
      <c r="R25" s="483"/>
      <c r="S25" s="483"/>
      <c r="T25" s="483"/>
      <c r="U25" s="483"/>
      <c r="V25" s="525"/>
      <c r="W25" s="584"/>
      <c r="X25" s="572"/>
      <c r="Y25" s="573"/>
      <c r="Z25" s="481" t="s">
        <v>168</v>
      </c>
      <c r="AA25" s="461"/>
      <c r="AB25" s="461"/>
      <c r="AC25" s="461"/>
      <c r="AD25" s="461"/>
      <c r="AE25" s="461"/>
      <c r="AF25" s="461"/>
      <c r="AG25" s="462"/>
      <c r="AH25" s="482" t="s">
        <v>169</v>
      </c>
      <c r="AI25" s="483"/>
      <c r="AJ25" s="483"/>
      <c r="AK25" s="483"/>
      <c r="AL25" s="525"/>
      <c r="AM25" s="482" t="s">
        <v>126</v>
      </c>
      <c r="AN25" s="483"/>
      <c r="AO25" s="483"/>
      <c r="AP25" s="483"/>
      <c r="AQ25" s="483"/>
      <c r="AR25" s="525"/>
      <c r="AS25" s="482" t="s">
        <v>126</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3060362</v>
      </c>
      <c r="BO25" s="395"/>
      <c r="BP25" s="395"/>
      <c r="BQ25" s="395"/>
      <c r="BR25" s="395"/>
      <c r="BS25" s="395"/>
      <c r="BT25" s="395"/>
      <c r="BU25" s="396"/>
      <c r="BV25" s="394">
        <v>2969565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171</v>
      </c>
      <c r="F26" s="461"/>
      <c r="G26" s="461"/>
      <c r="H26" s="461"/>
      <c r="I26" s="461"/>
      <c r="J26" s="461"/>
      <c r="K26" s="462"/>
      <c r="L26" s="482">
        <v>1</v>
      </c>
      <c r="M26" s="483"/>
      <c r="N26" s="483"/>
      <c r="O26" s="483"/>
      <c r="P26" s="525"/>
      <c r="Q26" s="482">
        <v>6940</v>
      </c>
      <c r="R26" s="483"/>
      <c r="S26" s="483"/>
      <c r="T26" s="483"/>
      <c r="U26" s="483"/>
      <c r="V26" s="525"/>
      <c r="W26" s="584"/>
      <c r="X26" s="572"/>
      <c r="Y26" s="573"/>
      <c r="Z26" s="481" t="s">
        <v>172</v>
      </c>
      <c r="AA26" s="594"/>
      <c r="AB26" s="594"/>
      <c r="AC26" s="594"/>
      <c r="AD26" s="594"/>
      <c r="AE26" s="594"/>
      <c r="AF26" s="594"/>
      <c r="AG26" s="595"/>
      <c r="AH26" s="482">
        <v>1</v>
      </c>
      <c r="AI26" s="483"/>
      <c r="AJ26" s="483"/>
      <c r="AK26" s="483"/>
      <c r="AL26" s="525"/>
      <c r="AM26" s="482" t="s">
        <v>173</v>
      </c>
      <c r="AN26" s="483"/>
      <c r="AO26" s="483"/>
      <c r="AP26" s="483"/>
      <c r="AQ26" s="483"/>
      <c r="AR26" s="525"/>
      <c r="AS26" s="482" t="s">
        <v>174</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169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5600</v>
      </c>
      <c r="R27" s="483"/>
      <c r="S27" s="483"/>
      <c r="T27" s="483"/>
      <c r="U27" s="483"/>
      <c r="V27" s="525"/>
      <c r="W27" s="584"/>
      <c r="X27" s="572"/>
      <c r="Y27" s="573"/>
      <c r="Z27" s="481" t="s">
        <v>177</v>
      </c>
      <c r="AA27" s="461"/>
      <c r="AB27" s="461"/>
      <c r="AC27" s="461"/>
      <c r="AD27" s="461"/>
      <c r="AE27" s="461"/>
      <c r="AF27" s="461"/>
      <c r="AG27" s="462"/>
      <c r="AH27" s="482">
        <v>12</v>
      </c>
      <c r="AI27" s="483"/>
      <c r="AJ27" s="483"/>
      <c r="AK27" s="483"/>
      <c r="AL27" s="525"/>
      <c r="AM27" s="482">
        <v>41276</v>
      </c>
      <c r="AN27" s="483"/>
      <c r="AO27" s="483"/>
      <c r="AP27" s="483"/>
      <c r="AQ27" s="483"/>
      <c r="AR27" s="525"/>
      <c r="AS27" s="482">
        <v>3440</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760000</v>
      </c>
      <c r="BO27" s="608"/>
      <c r="BP27" s="608"/>
      <c r="BQ27" s="608"/>
      <c r="BR27" s="608"/>
      <c r="BS27" s="608"/>
      <c r="BT27" s="608"/>
      <c r="BU27" s="609"/>
      <c r="BV27" s="607">
        <v>760000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4900</v>
      </c>
      <c r="R28" s="483"/>
      <c r="S28" s="483"/>
      <c r="T28" s="483"/>
      <c r="U28" s="483"/>
      <c r="V28" s="525"/>
      <c r="W28" s="584"/>
      <c r="X28" s="572"/>
      <c r="Y28" s="573"/>
      <c r="Z28" s="481" t="s">
        <v>180</v>
      </c>
      <c r="AA28" s="461"/>
      <c r="AB28" s="461"/>
      <c r="AC28" s="461"/>
      <c r="AD28" s="461"/>
      <c r="AE28" s="461"/>
      <c r="AF28" s="461"/>
      <c r="AG28" s="462"/>
      <c r="AH28" s="482" t="s">
        <v>126</v>
      </c>
      <c r="AI28" s="483"/>
      <c r="AJ28" s="483"/>
      <c r="AK28" s="483"/>
      <c r="AL28" s="525"/>
      <c r="AM28" s="482" t="s">
        <v>169</v>
      </c>
      <c r="AN28" s="483"/>
      <c r="AO28" s="483"/>
      <c r="AP28" s="483"/>
      <c r="AQ28" s="483"/>
      <c r="AR28" s="525"/>
      <c r="AS28" s="482" t="s">
        <v>126</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1319387</v>
      </c>
      <c r="BO28" s="395"/>
      <c r="BP28" s="395"/>
      <c r="BQ28" s="395"/>
      <c r="BR28" s="395"/>
      <c r="BS28" s="395"/>
      <c r="BT28" s="395"/>
      <c r="BU28" s="396"/>
      <c r="BV28" s="394">
        <v>1318801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22</v>
      </c>
      <c r="M29" s="483"/>
      <c r="N29" s="483"/>
      <c r="O29" s="483"/>
      <c r="P29" s="525"/>
      <c r="Q29" s="482">
        <v>4400</v>
      </c>
      <c r="R29" s="483"/>
      <c r="S29" s="483"/>
      <c r="T29" s="483"/>
      <c r="U29" s="483"/>
      <c r="V29" s="525"/>
      <c r="W29" s="585"/>
      <c r="X29" s="586"/>
      <c r="Y29" s="587"/>
      <c r="Z29" s="481" t="s">
        <v>183</v>
      </c>
      <c r="AA29" s="461"/>
      <c r="AB29" s="461"/>
      <c r="AC29" s="461"/>
      <c r="AD29" s="461"/>
      <c r="AE29" s="461"/>
      <c r="AF29" s="461"/>
      <c r="AG29" s="462"/>
      <c r="AH29" s="482">
        <v>554</v>
      </c>
      <c r="AI29" s="483"/>
      <c r="AJ29" s="483"/>
      <c r="AK29" s="483"/>
      <c r="AL29" s="525"/>
      <c r="AM29" s="482">
        <v>1668360</v>
      </c>
      <c r="AN29" s="483"/>
      <c r="AO29" s="483"/>
      <c r="AP29" s="483"/>
      <c r="AQ29" s="483"/>
      <c r="AR29" s="525"/>
      <c r="AS29" s="482">
        <v>3011</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786</v>
      </c>
      <c r="BO29" s="432"/>
      <c r="BP29" s="432"/>
      <c r="BQ29" s="432"/>
      <c r="BR29" s="432"/>
      <c r="BS29" s="432"/>
      <c r="BT29" s="432"/>
      <c r="BU29" s="433"/>
      <c r="BV29" s="431">
        <v>785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2053466</v>
      </c>
      <c r="BO30" s="608"/>
      <c r="BP30" s="608"/>
      <c r="BQ30" s="608"/>
      <c r="BR30" s="608"/>
      <c r="BS30" s="608"/>
      <c r="BT30" s="608"/>
      <c r="BU30" s="609"/>
      <c r="BV30" s="607">
        <v>1098913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194</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195</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京都中部広域消防組合(一般会計)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亀岡市土地開発公社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休日診療事業特別会計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国民健康保険南丹病院組合(病院事業会計)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亀岡市環境事業公社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土地取得事業特別会計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IF('各会計、関係団体の財政状況及び健全化判断比率'!B33="","",'各会計、関係団体の財政状況及び健全化判断比率'!B33)</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京都府住宅新築資金等貸付事業管理組合（一般会計）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亀岡市福祉事業団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曽我部山林事業特別会計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京都府住宅新築資金等貸付事業管理組合（特別会計）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亀岡市スポーツ協会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京都府自治会館管理組合(一般会計)</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亀岡市都市緑花協会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京都府後期高齢者医療広域連合（一般会計）</v>
      </c>
      <c r="BZ39" s="621"/>
      <c r="CA39" s="621"/>
      <c r="CB39" s="621"/>
      <c r="CC39" s="621"/>
      <c r="CD39" s="621"/>
      <c r="CE39" s="621"/>
      <c r="CF39" s="621"/>
      <c r="CG39" s="621"/>
      <c r="CH39" s="621"/>
      <c r="CI39" s="621"/>
      <c r="CJ39" s="621"/>
      <c r="CK39" s="621"/>
      <c r="CL39" s="621"/>
      <c r="CM39" s="621"/>
      <c r="CN39" s="214"/>
      <c r="CO39" s="620">
        <f t="shared" si="3"/>
        <v>24</v>
      </c>
      <c r="CP39" s="620"/>
      <c r="CQ39" s="621" t="str">
        <f>IF('各会計、関係団体の財政状況及び健全化判断比率'!BS12="","",'各会計、関係団体の財政状況及び健全化判断比率'!BS12)</f>
        <v>生涯学習かめおか財団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京都府後期高齢者医療広域連合（後期高齢者医療特別会計）</v>
      </c>
      <c r="BZ40" s="621"/>
      <c r="CA40" s="621"/>
      <c r="CB40" s="621"/>
      <c r="CC40" s="621"/>
      <c r="CD40" s="621"/>
      <c r="CE40" s="621"/>
      <c r="CF40" s="621"/>
      <c r="CG40" s="621"/>
      <c r="CH40" s="621"/>
      <c r="CI40" s="621"/>
      <c r="CJ40" s="621"/>
      <c r="CK40" s="621"/>
      <c r="CL40" s="621"/>
      <c r="CM40" s="621"/>
      <c r="CN40" s="214"/>
      <c r="CO40" s="620">
        <f t="shared" si="3"/>
        <v>25</v>
      </c>
      <c r="CP40" s="620"/>
      <c r="CQ40" s="621" t="str">
        <f>IF('各会計、関係団体の財政状況及び健全化判断比率'!BS13="","",'各会計、関係団体の財政状況及び健全化判断比率'!BS13)</f>
        <v>亀岡市農業公社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京都地方税機構(一般会計)</v>
      </c>
      <c r="BZ41" s="621"/>
      <c r="CA41" s="621"/>
      <c r="CB41" s="621"/>
      <c r="CC41" s="621"/>
      <c r="CD41" s="621"/>
      <c r="CE41" s="621"/>
      <c r="CF41" s="621"/>
      <c r="CG41" s="621"/>
      <c r="CH41" s="621"/>
      <c r="CI41" s="621"/>
      <c r="CJ41" s="621"/>
      <c r="CK41" s="621"/>
      <c r="CL41" s="621"/>
      <c r="CM41" s="621"/>
      <c r="CN41" s="214"/>
      <c r="CO41" s="620">
        <f t="shared" si="3"/>
        <v>26</v>
      </c>
      <c r="CP41" s="620"/>
      <c r="CQ41" s="621" t="str">
        <f>IF('各会計、関係団体の財政状況及び健全化判断比率'!BS14="","",'各会計、関係団体の財政状況及び健全化判断比率'!BS14)</f>
        <v>亀岡ふるさとエナジー</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7bmoMPYcxEFGGPDNRgIdGDA+w3+xZmqJUAqQuuYy1AmAIRSjI8hrwRlPTR9BcSOrO8vKdxPwHwvrERCqOZiA+A==" saltValue="lySY3k4nG7LRQg3xux2I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567</v>
      </c>
      <c r="D34" s="1212"/>
      <c r="E34" s="1213"/>
      <c r="F34" s="32">
        <v>15.15</v>
      </c>
      <c r="G34" s="33">
        <v>15.32</v>
      </c>
      <c r="H34" s="33">
        <v>16.46</v>
      </c>
      <c r="I34" s="33">
        <v>16.43</v>
      </c>
      <c r="J34" s="34">
        <v>15.1</v>
      </c>
      <c r="K34" s="22"/>
      <c r="L34" s="22"/>
      <c r="M34" s="22"/>
      <c r="N34" s="22"/>
      <c r="O34" s="22"/>
      <c r="P34" s="22"/>
    </row>
    <row r="35" spans="1:16" ht="39" customHeight="1" x14ac:dyDescent="0.15">
      <c r="A35" s="22"/>
      <c r="B35" s="35"/>
      <c r="C35" s="1206" t="s">
        <v>568</v>
      </c>
      <c r="D35" s="1207"/>
      <c r="E35" s="1208"/>
      <c r="F35" s="36">
        <v>2.2799999999999998</v>
      </c>
      <c r="G35" s="37">
        <v>2.02</v>
      </c>
      <c r="H35" s="37">
        <v>2.95</v>
      </c>
      <c r="I35" s="37">
        <v>3.52</v>
      </c>
      <c r="J35" s="38">
        <v>3.82</v>
      </c>
      <c r="K35" s="22"/>
      <c r="L35" s="22"/>
      <c r="M35" s="22"/>
      <c r="N35" s="22"/>
      <c r="O35" s="22"/>
      <c r="P35" s="22"/>
    </row>
    <row r="36" spans="1:16" ht="39" customHeight="1" x14ac:dyDescent="0.15">
      <c r="A36" s="22"/>
      <c r="B36" s="35"/>
      <c r="C36" s="1206" t="s">
        <v>569</v>
      </c>
      <c r="D36" s="1207"/>
      <c r="E36" s="1208"/>
      <c r="F36" s="36">
        <v>0</v>
      </c>
      <c r="G36" s="37">
        <v>0</v>
      </c>
      <c r="H36" s="37">
        <v>0</v>
      </c>
      <c r="I36" s="37">
        <v>1.19</v>
      </c>
      <c r="J36" s="38">
        <v>2.08</v>
      </c>
      <c r="K36" s="22"/>
      <c r="L36" s="22"/>
      <c r="M36" s="22"/>
      <c r="N36" s="22"/>
      <c r="O36" s="22"/>
      <c r="P36" s="22"/>
    </row>
    <row r="37" spans="1:16" ht="39" customHeight="1" x14ac:dyDescent="0.15">
      <c r="A37" s="22"/>
      <c r="B37" s="35"/>
      <c r="C37" s="1206" t="s">
        <v>570</v>
      </c>
      <c r="D37" s="1207"/>
      <c r="E37" s="1208"/>
      <c r="F37" s="36">
        <v>2.11</v>
      </c>
      <c r="G37" s="37">
        <v>1.22</v>
      </c>
      <c r="H37" s="37">
        <v>0.9</v>
      </c>
      <c r="I37" s="37">
        <v>0.8</v>
      </c>
      <c r="J37" s="38">
        <v>0.95</v>
      </c>
      <c r="K37" s="22"/>
      <c r="L37" s="22"/>
      <c r="M37" s="22"/>
      <c r="N37" s="22"/>
      <c r="O37" s="22"/>
      <c r="P37" s="22"/>
    </row>
    <row r="38" spans="1:16" ht="39" customHeight="1" x14ac:dyDescent="0.15">
      <c r="A38" s="22"/>
      <c r="B38" s="35"/>
      <c r="C38" s="1206" t="s">
        <v>571</v>
      </c>
      <c r="D38" s="1207"/>
      <c r="E38" s="1208"/>
      <c r="F38" s="36">
        <v>0.53</v>
      </c>
      <c r="G38" s="37">
        <v>0.05</v>
      </c>
      <c r="H38" s="37">
        <v>0.24</v>
      </c>
      <c r="I38" s="37">
        <v>0.92</v>
      </c>
      <c r="J38" s="38">
        <v>0.91</v>
      </c>
      <c r="K38" s="22"/>
      <c r="L38" s="22"/>
      <c r="M38" s="22"/>
      <c r="N38" s="22"/>
      <c r="O38" s="22"/>
      <c r="P38" s="22"/>
    </row>
    <row r="39" spans="1:16" ht="39" customHeight="1" x14ac:dyDescent="0.15">
      <c r="A39" s="22"/>
      <c r="B39" s="35"/>
      <c r="C39" s="1206" t="s">
        <v>572</v>
      </c>
      <c r="D39" s="1207"/>
      <c r="E39" s="1208"/>
      <c r="F39" s="36">
        <v>1.2</v>
      </c>
      <c r="G39" s="37">
        <v>1.03</v>
      </c>
      <c r="H39" s="37">
        <v>0.4</v>
      </c>
      <c r="I39" s="37">
        <v>0.28999999999999998</v>
      </c>
      <c r="J39" s="38">
        <v>0.5</v>
      </c>
      <c r="K39" s="22"/>
      <c r="L39" s="22"/>
      <c r="M39" s="22"/>
      <c r="N39" s="22"/>
      <c r="O39" s="22"/>
      <c r="P39" s="22"/>
    </row>
    <row r="40" spans="1:16" ht="39" customHeight="1" x14ac:dyDescent="0.15">
      <c r="A40" s="22"/>
      <c r="B40" s="35"/>
      <c r="C40" s="1206" t="s">
        <v>573</v>
      </c>
      <c r="D40" s="1207"/>
      <c r="E40" s="1208"/>
      <c r="F40" s="36">
        <v>0.11</v>
      </c>
      <c r="G40" s="37">
        <v>0.11</v>
      </c>
      <c r="H40" s="37">
        <v>0.12</v>
      </c>
      <c r="I40" s="37">
        <v>0.12</v>
      </c>
      <c r="J40" s="38">
        <v>0.14000000000000001</v>
      </c>
      <c r="K40" s="22"/>
      <c r="L40" s="22"/>
      <c r="M40" s="22"/>
      <c r="N40" s="22"/>
      <c r="O40" s="22"/>
      <c r="P40" s="22"/>
    </row>
    <row r="41" spans="1:16" ht="39" customHeight="1" x14ac:dyDescent="0.15">
      <c r="A41" s="22"/>
      <c r="B41" s="35"/>
      <c r="C41" s="1206" t="s">
        <v>574</v>
      </c>
      <c r="D41" s="1207"/>
      <c r="E41" s="1208"/>
      <c r="F41" s="36">
        <v>0.02</v>
      </c>
      <c r="G41" s="37">
        <v>0.02</v>
      </c>
      <c r="H41" s="37">
        <v>0.02</v>
      </c>
      <c r="I41" s="37">
        <v>0.03</v>
      </c>
      <c r="J41" s="38">
        <v>0.04</v>
      </c>
      <c r="K41" s="22"/>
      <c r="L41" s="22"/>
      <c r="M41" s="22"/>
      <c r="N41" s="22"/>
      <c r="O41" s="22"/>
      <c r="P41" s="22"/>
    </row>
    <row r="42" spans="1:16" ht="39" customHeight="1" x14ac:dyDescent="0.15">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v>0.04</v>
      </c>
      <c r="G43" s="42">
        <v>0.06</v>
      </c>
      <c r="H43" s="42">
        <v>0.12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hbGMDCOLT9Y/cRxSswWx//bfbuMLeUwkshCX/v+0TCHyWO5hmfJxp4cnfEncFe+Voy7/aVlq0ExUyIeO2VnQ==" saltValue="3km1qYm7BfmDtnDlezhM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4133</v>
      </c>
      <c r="L45" s="60">
        <v>4258</v>
      </c>
      <c r="M45" s="60">
        <v>4350</v>
      </c>
      <c r="N45" s="60">
        <v>4236</v>
      </c>
      <c r="O45" s="61">
        <v>4110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14</v>
      </c>
      <c r="F48" s="1222"/>
      <c r="G48" s="1222"/>
      <c r="H48" s="1222"/>
      <c r="I48" s="1222"/>
      <c r="J48" s="1223"/>
      <c r="K48" s="63">
        <v>1285</v>
      </c>
      <c r="L48" s="64">
        <v>1400</v>
      </c>
      <c r="M48" s="64">
        <v>1231</v>
      </c>
      <c r="N48" s="64">
        <v>1148</v>
      </c>
      <c r="O48" s="65">
        <v>1200</v>
      </c>
      <c r="P48" s="48"/>
      <c r="Q48" s="48"/>
      <c r="R48" s="48"/>
      <c r="S48" s="48"/>
      <c r="T48" s="48"/>
      <c r="U48" s="48"/>
    </row>
    <row r="49" spans="1:21" ht="30.75" customHeight="1" x14ac:dyDescent="0.15">
      <c r="A49" s="48"/>
      <c r="B49" s="1216"/>
      <c r="C49" s="1217"/>
      <c r="D49" s="62"/>
      <c r="E49" s="1222" t="s">
        <v>15</v>
      </c>
      <c r="F49" s="1222"/>
      <c r="G49" s="1222"/>
      <c r="H49" s="1222"/>
      <c r="I49" s="1222"/>
      <c r="J49" s="1223"/>
      <c r="K49" s="63">
        <v>91</v>
      </c>
      <c r="L49" s="64">
        <v>95</v>
      </c>
      <c r="M49" s="64">
        <v>88</v>
      </c>
      <c r="N49" s="64">
        <v>93</v>
      </c>
      <c r="O49" s="65">
        <v>77</v>
      </c>
      <c r="P49" s="48"/>
      <c r="Q49" s="48"/>
      <c r="R49" s="48"/>
      <c r="S49" s="48"/>
      <c r="T49" s="48"/>
      <c r="U49" s="48"/>
    </row>
    <row r="50" spans="1:21" ht="30.75" customHeight="1" x14ac:dyDescent="0.15">
      <c r="A50" s="48"/>
      <c r="B50" s="1216"/>
      <c r="C50" s="1217"/>
      <c r="D50" s="62"/>
      <c r="E50" s="1222" t="s">
        <v>16</v>
      </c>
      <c r="F50" s="1222"/>
      <c r="G50" s="1222"/>
      <c r="H50" s="1222"/>
      <c r="I50" s="1222"/>
      <c r="J50" s="1223"/>
      <c r="K50" s="63">
        <v>66</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t="s">
        <v>518</v>
      </c>
      <c r="M51" s="64" t="s">
        <v>518</v>
      </c>
      <c r="N51" s="64" t="s">
        <v>518</v>
      </c>
      <c r="O51" s="65" t="s">
        <v>518</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3679</v>
      </c>
      <c r="L52" s="64">
        <v>3588</v>
      </c>
      <c r="M52" s="64">
        <v>3446</v>
      </c>
      <c r="N52" s="64">
        <v>3388</v>
      </c>
      <c r="O52" s="65">
        <v>3372</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1896</v>
      </c>
      <c r="L53" s="69">
        <v>2165</v>
      </c>
      <c r="M53" s="69">
        <v>2223</v>
      </c>
      <c r="N53" s="69">
        <v>2089</v>
      </c>
      <c r="O53" s="70">
        <v>2015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602</v>
      </c>
      <c r="L57" s="84" t="s">
        <v>602</v>
      </c>
      <c r="M57" s="84" t="s">
        <v>602</v>
      </c>
      <c r="N57" s="84" t="s">
        <v>602</v>
      </c>
      <c r="O57" s="85" t="s">
        <v>602</v>
      </c>
    </row>
    <row r="58" spans="1:21" ht="31.5" customHeight="1" thickBot="1" x14ac:dyDescent="0.2">
      <c r="B58" s="1232"/>
      <c r="C58" s="1233"/>
      <c r="D58" s="1237" t="s">
        <v>26</v>
      </c>
      <c r="E58" s="1238"/>
      <c r="F58" s="1238"/>
      <c r="G58" s="1238"/>
      <c r="H58" s="1238"/>
      <c r="I58" s="1238"/>
      <c r="J58" s="1239"/>
      <c r="K58" s="86" t="s">
        <v>603</v>
      </c>
      <c r="L58" s="87" t="s">
        <v>602</v>
      </c>
      <c r="M58" s="87" t="s">
        <v>602</v>
      </c>
      <c r="N58" s="87" t="s">
        <v>602</v>
      </c>
      <c r="O58" s="88" t="s">
        <v>603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EA/zQSJUQ0P/DrxpyFpmn1s97fcRwpKhXp8JdBIdhjzVg/DjM8wjAh1rNHSjggroaHvUYy9kYSj2LFw2kmFQ==" saltValue="BcMaNllVAQRM3AOnjqB4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4"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40" t="s">
        <v>29</v>
      </c>
      <c r="C41" s="1241"/>
      <c r="D41" s="102"/>
      <c r="E41" s="1246" t="s">
        <v>30</v>
      </c>
      <c r="F41" s="1246"/>
      <c r="G41" s="1246"/>
      <c r="H41" s="1247"/>
      <c r="I41" s="103">
        <v>41896</v>
      </c>
      <c r="J41" s="104">
        <v>42763</v>
      </c>
      <c r="K41" s="104">
        <v>41660</v>
      </c>
      <c r="L41" s="104">
        <v>42121</v>
      </c>
      <c r="M41" s="105">
        <v>40739</v>
      </c>
    </row>
    <row r="42" spans="2:13" ht="27.75" customHeight="1" x14ac:dyDescent="0.15">
      <c r="B42" s="1242"/>
      <c r="C42" s="1243"/>
      <c r="D42" s="106"/>
      <c r="E42" s="1248" t="s">
        <v>31</v>
      </c>
      <c r="F42" s="1248"/>
      <c r="G42" s="1248"/>
      <c r="H42" s="1249"/>
      <c r="I42" s="107">
        <v>138</v>
      </c>
      <c r="J42" s="108">
        <v>138</v>
      </c>
      <c r="K42" s="108">
        <v>137</v>
      </c>
      <c r="L42" s="108">
        <v>135</v>
      </c>
      <c r="M42" s="109">
        <v>135</v>
      </c>
    </row>
    <row r="43" spans="2:13" ht="27.75" customHeight="1" x14ac:dyDescent="0.15">
      <c r="B43" s="1242"/>
      <c r="C43" s="1243"/>
      <c r="D43" s="106"/>
      <c r="E43" s="1248" t="s">
        <v>32</v>
      </c>
      <c r="F43" s="1248"/>
      <c r="G43" s="1248"/>
      <c r="H43" s="1249"/>
      <c r="I43" s="107">
        <v>16077</v>
      </c>
      <c r="J43" s="108">
        <v>15713</v>
      </c>
      <c r="K43" s="108">
        <v>13390</v>
      </c>
      <c r="L43" s="108">
        <v>10376</v>
      </c>
      <c r="M43" s="109">
        <v>10497</v>
      </c>
    </row>
    <row r="44" spans="2:13" ht="27.75" customHeight="1" x14ac:dyDescent="0.15">
      <c r="B44" s="1242"/>
      <c r="C44" s="1243"/>
      <c r="D44" s="106"/>
      <c r="E44" s="1248" t="s">
        <v>33</v>
      </c>
      <c r="F44" s="1248"/>
      <c r="G44" s="1248"/>
      <c r="H44" s="1249"/>
      <c r="I44" s="107">
        <v>1449</v>
      </c>
      <c r="J44" s="108">
        <v>1171</v>
      </c>
      <c r="K44" s="108">
        <v>974</v>
      </c>
      <c r="L44" s="108">
        <v>198</v>
      </c>
      <c r="M44" s="109">
        <v>168</v>
      </c>
    </row>
    <row r="45" spans="2:13" ht="27.75" customHeight="1" x14ac:dyDescent="0.15">
      <c r="B45" s="1242"/>
      <c r="C45" s="1243"/>
      <c r="D45" s="106"/>
      <c r="E45" s="1248" t="s">
        <v>34</v>
      </c>
      <c r="F45" s="1248"/>
      <c r="G45" s="1248"/>
      <c r="H45" s="1249"/>
      <c r="I45" s="107">
        <v>3877</v>
      </c>
      <c r="J45" s="108">
        <v>3748</v>
      </c>
      <c r="K45" s="108">
        <v>3499</v>
      </c>
      <c r="L45" s="108">
        <v>3635</v>
      </c>
      <c r="M45" s="109">
        <v>3541</v>
      </c>
    </row>
    <row r="46" spans="2:13" ht="27.75" customHeight="1" x14ac:dyDescent="0.15">
      <c r="B46" s="1242"/>
      <c r="C46" s="1243"/>
      <c r="D46" s="110"/>
      <c r="E46" s="1248" t="s">
        <v>35</v>
      </c>
      <c r="F46" s="1248"/>
      <c r="G46" s="1248"/>
      <c r="H46" s="1249"/>
      <c r="I46" s="107" t="s">
        <v>518</v>
      </c>
      <c r="J46" s="108" t="s">
        <v>518</v>
      </c>
      <c r="K46" s="108" t="s">
        <v>518</v>
      </c>
      <c r="L46" s="108" t="s">
        <v>518</v>
      </c>
      <c r="M46" s="109" t="s">
        <v>518</v>
      </c>
    </row>
    <row r="47" spans="2:13" ht="27.75" customHeight="1" x14ac:dyDescent="0.15">
      <c r="B47" s="1242"/>
      <c r="C47" s="1243"/>
      <c r="D47" s="111"/>
      <c r="E47" s="1250" t="s">
        <v>36</v>
      </c>
      <c r="F47" s="1251"/>
      <c r="G47" s="1251"/>
      <c r="H47" s="1252"/>
      <c r="I47" s="107" t="s">
        <v>518</v>
      </c>
      <c r="J47" s="108" t="s">
        <v>518</v>
      </c>
      <c r="K47" s="108" t="s">
        <v>518</v>
      </c>
      <c r="L47" s="108" t="s">
        <v>518</v>
      </c>
      <c r="M47" s="109" t="s">
        <v>518</v>
      </c>
    </row>
    <row r="48" spans="2:13" ht="27.75" customHeight="1" x14ac:dyDescent="0.15">
      <c r="B48" s="1242"/>
      <c r="C48" s="1243"/>
      <c r="D48" s="106"/>
      <c r="E48" s="1248" t="s">
        <v>37</v>
      </c>
      <c r="F48" s="1248"/>
      <c r="G48" s="1248"/>
      <c r="H48" s="1249"/>
      <c r="I48" s="107" t="s">
        <v>518</v>
      </c>
      <c r="J48" s="108" t="s">
        <v>518</v>
      </c>
      <c r="K48" s="108" t="s">
        <v>518</v>
      </c>
      <c r="L48" s="108" t="s">
        <v>518</v>
      </c>
      <c r="M48" s="109" t="s">
        <v>518</v>
      </c>
    </row>
    <row r="49" spans="2:13" ht="27.75" customHeight="1" x14ac:dyDescent="0.15">
      <c r="B49" s="1244"/>
      <c r="C49" s="1245"/>
      <c r="D49" s="106"/>
      <c r="E49" s="1248" t="s">
        <v>38</v>
      </c>
      <c r="F49" s="1248"/>
      <c r="G49" s="1248"/>
      <c r="H49" s="1249"/>
      <c r="I49" s="107" t="s">
        <v>518</v>
      </c>
      <c r="J49" s="108" t="s">
        <v>518</v>
      </c>
      <c r="K49" s="108" t="s">
        <v>518</v>
      </c>
      <c r="L49" s="108" t="s">
        <v>518</v>
      </c>
      <c r="M49" s="109" t="s">
        <v>518</v>
      </c>
    </row>
    <row r="50" spans="2:13" ht="27.75" customHeight="1" x14ac:dyDescent="0.15">
      <c r="B50" s="1253" t="s">
        <v>39</v>
      </c>
      <c r="C50" s="1254"/>
      <c r="D50" s="112"/>
      <c r="E50" s="1248" t="s">
        <v>40</v>
      </c>
      <c r="F50" s="1248"/>
      <c r="G50" s="1248"/>
      <c r="H50" s="1249"/>
      <c r="I50" s="107">
        <v>3339</v>
      </c>
      <c r="J50" s="108">
        <v>3389</v>
      </c>
      <c r="K50" s="108">
        <v>3284</v>
      </c>
      <c r="L50" s="108">
        <v>3845</v>
      </c>
      <c r="M50" s="109">
        <v>4829</v>
      </c>
    </row>
    <row r="51" spans="2:13" ht="27.75" customHeight="1" x14ac:dyDescent="0.15">
      <c r="B51" s="1242"/>
      <c r="C51" s="1243"/>
      <c r="D51" s="106"/>
      <c r="E51" s="1248" t="s">
        <v>41</v>
      </c>
      <c r="F51" s="1248"/>
      <c r="G51" s="1248"/>
      <c r="H51" s="1249"/>
      <c r="I51" s="107">
        <v>2232</v>
      </c>
      <c r="J51" s="108">
        <v>2234</v>
      </c>
      <c r="K51" s="108">
        <v>2161</v>
      </c>
      <c r="L51" s="108">
        <v>3017</v>
      </c>
      <c r="M51" s="109">
        <v>2479</v>
      </c>
    </row>
    <row r="52" spans="2:13" ht="27.75" customHeight="1" x14ac:dyDescent="0.15">
      <c r="B52" s="1244"/>
      <c r="C52" s="1245"/>
      <c r="D52" s="106"/>
      <c r="E52" s="1248" t="s">
        <v>42</v>
      </c>
      <c r="F52" s="1248"/>
      <c r="G52" s="1248"/>
      <c r="H52" s="1249"/>
      <c r="I52" s="107">
        <v>36593</v>
      </c>
      <c r="J52" s="108">
        <v>35610</v>
      </c>
      <c r="K52" s="108">
        <v>34465</v>
      </c>
      <c r="L52" s="108">
        <v>33983</v>
      </c>
      <c r="M52" s="109">
        <v>33203</v>
      </c>
    </row>
    <row r="53" spans="2:13" ht="27.75" customHeight="1" thickBot="1" x14ac:dyDescent="0.2">
      <c r="B53" s="1255" t="s">
        <v>43</v>
      </c>
      <c r="C53" s="1256"/>
      <c r="D53" s="113"/>
      <c r="E53" s="1257" t="s">
        <v>44</v>
      </c>
      <c r="F53" s="1257"/>
      <c r="G53" s="1257"/>
      <c r="H53" s="1258"/>
      <c r="I53" s="114">
        <v>21274</v>
      </c>
      <c r="J53" s="115">
        <v>22301</v>
      </c>
      <c r="K53" s="115">
        <v>19752</v>
      </c>
      <c r="L53" s="115">
        <v>15620</v>
      </c>
      <c r="M53" s="116">
        <v>14568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Ybh1WpFW37ItbUevJwIoIJl1yqSRnUe6UE8fgkJBwD/MTX41hVNhfCBSA1+suimcsKUBEIgHwfceuGYdgd1Tw==" saltValue="iPzJORd2PK03apKarb/t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25" zoomScaleNormal="2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47</v>
      </c>
      <c r="D55" s="1267"/>
      <c r="E55" s="1268"/>
      <c r="F55" s="128">
        <v>1188</v>
      </c>
      <c r="G55" s="128">
        <v>1319</v>
      </c>
      <c r="H55" s="129">
        <v>1319</v>
      </c>
    </row>
    <row r="56" spans="2:8" ht="52.5" customHeight="1" x14ac:dyDescent="0.15">
      <c r="B56" s="130"/>
      <c r="C56" s="1269" t="s">
        <v>48</v>
      </c>
      <c r="D56" s="1269"/>
      <c r="E56" s="1270"/>
      <c r="F56" s="131">
        <v>1</v>
      </c>
      <c r="G56" s="131">
        <v>1</v>
      </c>
      <c r="H56" s="132">
        <v>1</v>
      </c>
    </row>
    <row r="57" spans="2:8" ht="53.25" customHeight="1" x14ac:dyDescent="0.15">
      <c r="B57" s="130"/>
      <c r="C57" s="1271" t="s">
        <v>49</v>
      </c>
      <c r="D57" s="1271"/>
      <c r="E57" s="1272"/>
      <c r="F57" s="133">
        <v>719</v>
      </c>
      <c r="G57" s="133">
        <v>1099</v>
      </c>
      <c r="H57" s="134">
        <v>2053</v>
      </c>
    </row>
    <row r="58" spans="2:8" ht="45.75" customHeight="1" x14ac:dyDescent="0.15">
      <c r="B58" s="135"/>
      <c r="C58" s="1259" t="s">
        <v>604</v>
      </c>
      <c r="D58" s="1260"/>
      <c r="E58" s="1261"/>
      <c r="F58" s="136">
        <v>19</v>
      </c>
      <c r="G58" s="136">
        <v>102</v>
      </c>
      <c r="H58" s="137">
        <v>1209</v>
      </c>
    </row>
    <row r="59" spans="2:8" ht="45.75" customHeight="1" x14ac:dyDescent="0.15">
      <c r="B59" s="135"/>
      <c r="C59" s="1259" t="s">
        <v>605</v>
      </c>
      <c r="D59" s="1260"/>
      <c r="E59" s="1261"/>
      <c r="F59" s="136">
        <v>173</v>
      </c>
      <c r="G59" s="136">
        <v>331</v>
      </c>
      <c r="H59" s="137">
        <v>236</v>
      </c>
    </row>
    <row r="60" spans="2:8" ht="45.75" customHeight="1" x14ac:dyDescent="0.15">
      <c r="B60" s="135"/>
      <c r="C60" s="1259" t="s">
        <v>606</v>
      </c>
      <c r="D60" s="1260"/>
      <c r="E60" s="1261"/>
      <c r="F60" s="136">
        <v>206</v>
      </c>
      <c r="G60" s="136">
        <v>196</v>
      </c>
      <c r="H60" s="137">
        <v>181</v>
      </c>
    </row>
    <row r="61" spans="2:8" ht="45.75" customHeight="1" x14ac:dyDescent="0.15">
      <c r="B61" s="135"/>
      <c r="C61" s="1259" t="s">
        <v>607</v>
      </c>
      <c r="D61" s="1260"/>
      <c r="E61" s="1261"/>
      <c r="F61" s="136">
        <v>69</v>
      </c>
      <c r="G61" s="136">
        <v>96</v>
      </c>
      <c r="H61" s="137">
        <v>159</v>
      </c>
    </row>
    <row r="62" spans="2:8" ht="45.75" customHeight="1" thickBot="1" x14ac:dyDescent="0.2">
      <c r="B62" s="138"/>
      <c r="C62" s="1262" t="s">
        <v>608</v>
      </c>
      <c r="D62" s="1263"/>
      <c r="E62" s="1264"/>
      <c r="F62" s="139">
        <v>65</v>
      </c>
      <c r="G62" s="139">
        <v>132</v>
      </c>
      <c r="H62" s="140">
        <v>69</v>
      </c>
    </row>
    <row r="63" spans="2:8" ht="52.5" customHeight="1" thickBot="1" x14ac:dyDescent="0.2">
      <c r="B63" s="141"/>
      <c r="C63" s="1265" t="s">
        <v>50</v>
      </c>
      <c r="D63" s="1265"/>
      <c r="E63" s="1266"/>
      <c r="F63" s="142">
        <v>1907</v>
      </c>
      <c r="G63" s="142">
        <v>2418</v>
      </c>
      <c r="H63" s="143">
        <v>3374</v>
      </c>
    </row>
    <row r="64" spans="2:8" ht="15" customHeight="1" x14ac:dyDescent="0.15"/>
  </sheetData>
  <sheetProtection algorithmName="SHA-512" hashValue="45R+ycpcnurR3m8eZJli/y+OG9fTVb1hADDrOjcLcfgM4vHQGOfpwziDf0LVDYY/Bt6LbF5/xUWYVyPquerUFQ==" saltValue="7xdp+2ABODpaAq8nM3b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612</v>
      </c>
      <c r="AO51" s="1282"/>
      <c r="AP51" s="1282"/>
      <c r="AQ51" s="1282"/>
      <c r="AR51" s="1282"/>
      <c r="AS51" s="1282"/>
      <c r="AT51" s="1282"/>
      <c r="AU51" s="1282"/>
      <c r="AV51" s="1282"/>
      <c r="AW51" s="1282"/>
      <c r="AX51" s="1282"/>
      <c r="AY51" s="1282"/>
      <c r="AZ51" s="1282"/>
      <c r="BA51" s="1282"/>
      <c r="BB51" s="1282" t="s">
        <v>610</v>
      </c>
      <c r="BC51" s="1282"/>
      <c r="BD51" s="1282"/>
      <c r="BE51" s="1282"/>
      <c r="BF51" s="1282"/>
      <c r="BG51" s="1282"/>
      <c r="BH51" s="1282"/>
      <c r="BI51" s="1282"/>
      <c r="BJ51" s="1282"/>
      <c r="BK51" s="1282"/>
      <c r="BL51" s="1282"/>
      <c r="BM51" s="1282"/>
      <c r="BN51" s="1282"/>
      <c r="BO51" s="1282"/>
      <c r="BP51" s="1281">
        <v>137.4</v>
      </c>
      <c r="BQ51" s="1281"/>
      <c r="BR51" s="1281"/>
      <c r="BS51" s="1281"/>
      <c r="BT51" s="1281"/>
      <c r="BU51" s="1281"/>
      <c r="BV51" s="1281"/>
      <c r="BW51" s="1281"/>
      <c r="BX51" s="1281">
        <v>143.6</v>
      </c>
      <c r="BY51" s="1281"/>
      <c r="BZ51" s="1281"/>
      <c r="CA51" s="1281"/>
      <c r="CB51" s="1281"/>
      <c r="CC51" s="1281"/>
      <c r="CD51" s="1281"/>
      <c r="CE51" s="1281"/>
      <c r="CF51" s="1281">
        <v>126.7</v>
      </c>
      <c r="CG51" s="1281"/>
      <c r="CH51" s="1281"/>
      <c r="CI51" s="1281"/>
      <c r="CJ51" s="1281"/>
      <c r="CK51" s="1281"/>
      <c r="CL51" s="1281"/>
      <c r="CM51" s="1281"/>
      <c r="CN51" s="1281">
        <v>100.3</v>
      </c>
      <c r="CO51" s="1281"/>
      <c r="CP51" s="1281"/>
      <c r="CQ51" s="1281"/>
      <c r="CR51" s="1281"/>
      <c r="CS51" s="1281"/>
      <c r="CT51" s="1281"/>
      <c r="CU51" s="1281"/>
      <c r="CV51" s="1281">
        <v>89.9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617</v>
      </c>
      <c r="BC53" s="1282"/>
      <c r="BD53" s="1282"/>
      <c r="BE53" s="1282"/>
      <c r="BF53" s="1282"/>
      <c r="BG53" s="1282"/>
      <c r="BH53" s="1282"/>
      <c r="BI53" s="1282"/>
      <c r="BJ53" s="1282"/>
      <c r="BK53" s="1282"/>
      <c r="BL53" s="1282"/>
      <c r="BM53" s="1282"/>
      <c r="BN53" s="1282"/>
      <c r="BO53" s="1282"/>
      <c r="BP53" s="1281">
        <v>53.7</v>
      </c>
      <c r="BQ53" s="1281"/>
      <c r="BR53" s="1281"/>
      <c r="BS53" s="1281"/>
      <c r="BT53" s="1281"/>
      <c r="BU53" s="1281"/>
      <c r="BV53" s="1281"/>
      <c r="BW53" s="1281"/>
      <c r="BX53" s="1281">
        <v>55.3</v>
      </c>
      <c r="BY53" s="1281"/>
      <c r="BZ53" s="1281"/>
      <c r="CA53" s="1281"/>
      <c r="CB53" s="1281"/>
      <c r="CC53" s="1281"/>
      <c r="CD53" s="1281"/>
      <c r="CE53" s="1281"/>
      <c r="CF53" s="1281">
        <v>57.1</v>
      </c>
      <c r="CG53" s="1281"/>
      <c r="CH53" s="1281"/>
      <c r="CI53" s="1281"/>
      <c r="CJ53" s="1281"/>
      <c r="CK53" s="1281"/>
      <c r="CL53" s="1281"/>
      <c r="CM53" s="1281"/>
      <c r="CN53" s="1281">
        <v>58.7</v>
      </c>
      <c r="CO53" s="1281"/>
      <c r="CP53" s="1281"/>
      <c r="CQ53" s="1281"/>
      <c r="CR53" s="1281"/>
      <c r="CS53" s="1281"/>
      <c r="CT53" s="1281"/>
      <c r="CU53" s="1281"/>
      <c r="CV53" s="1281">
        <v>60.3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611</v>
      </c>
      <c r="AO55" s="1283"/>
      <c r="AP55" s="1283"/>
      <c r="AQ55" s="1283"/>
      <c r="AR55" s="1283"/>
      <c r="AS55" s="1283"/>
      <c r="AT55" s="1283"/>
      <c r="AU55" s="1283"/>
      <c r="AV55" s="1283"/>
      <c r="AW55" s="1283"/>
      <c r="AX55" s="1283"/>
      <c r="AY55" s="1283"/>
      <c r="AZ55" s="1283"/>
      <c r="BA55" s="1283"/>
      <c r="BB55" s="1282" t="s">
        <v>610</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281">
        <v>20.399999999999999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616</v>
      </c>
    </row>
    <row r="64" spans="1:109" ht="13.5" x14ac:dyDescent="0.15">
      <c r="B64" s="1274"/>
      <c r="G64" s="1311"/>
      <c r="I64" s="1313"/>
      <c r="J64" s="1313"/>
      <c r="K64" s="1313"/>
      <c r="L64" s="1313"/>
      <c r="M64" s="1313"/>
      <c r="N64" s="1312"/>
      <c r="AM64" s="1311"/>
      <c r="AN64" s="1311" t="s">
        <v>615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612</v>
      </c>
      <c r="AO73" s="1282"/>
      <c r="AP73" s="1282"/>
      <c r="AQ73" s="1282"/>
      <c r="AR73" s="1282"/>
      <c r="AS73" s="1282"/>
      <c r="AT73" s="1282"/>
      <c r="AU73" s="1282"/>
      <c r="AV73" s="1282"/>
      <c r="AW73" s="1282"/>
      <c r="AX73" s="1282"/>
      <c r="AY73" s="1282"/>
      <c r="AZ73" s="1282"/>
      <c r="BA73" s="1282"/>
      <c r="BB73" s="1282" t="s">
        <v>610</v>
      </c>
      <c r="BC73" s="1282"/>
      <c r="BD73" s="1282"/>
      <c r="BE73" s="1282"/>
      <c r="BF73" s="1282"/>
      <c r="BG73" s="1282"/>
      <c r="BH73" s="1282"/>
      <c r="BI73" s="1282"/>
      <c r="BJ73" s="1282"/>
      <c r="BK73" s="1282"/>
      <c r="BL73" s="1282"/>
      <c r="BM73" s="1282"/>
      <c r="BN73" s="1282"/>
      <c r="BO73" s="1282"/>
      <c r="BP73" s="1281">
        <v>137.4</v>
      </c>
      <c r="BQ73" s="1281"/>
      <c r="BR73" s="1281"/>
      <c r="BS73" s="1281"/>
      <c r="BT73" s="1281"/>
      <c r="BU73" s="1281"/>
      <c r="BV73" s="1281"/>
      <c r="BW73" s="1281"/>
      <c r="BX73" s="1281">
        <v>143.6</v>
      </c>
      <c r="BY73" s="1281"/>
      <c r="BZ73" s="1281"/>
      <c r="CA73" s="1281"/>
      <c r="CB73" s="1281"/>
      <c r="CC73" s="1281"/>
      <c r="CD73" s="1281"/>
      <c r="CE73" s="1281"/>
      <c r="CF73" s="1281">
        <v>126.7</v>
      </c>
      <c r="CG73" s="1281"/>
      <c r="CH73" s="1281"/>
      <c r="CI73" s="1281"/>
      <c r="CJ73" s="1281"/>
      <c r="CK73" s="1281"/>
      <c r="CL73" s="1281"/>
      <c r="CM73" s="1281"/>
      <c r="CN73" s="1281">
        <v>100.3</v>
      </c>
      <c r="CO73" s="1281"/>
      <c r="CP73" s="1281"/>
      <c r="CQ73" s="1281"/>
      <c r="CR73" s="1281"/>
      <c r="CS73" s="1281"/>
      <c r="CT73" s="1281"/>
      <c r="CU73" s="1281"/>
      <c r="CV73" s="1281">
        <v>89.9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81">
        <v>11.7</v>
      </c>
      <c r="BQ75" s="1281"/>
      <c r="BR75" s="1281"/>
      <c r="BS75" s="1281"/>
      <c r="BT75" s="1281"/>
      <c r="BU75" s="1281"/>
      <c r="BV75" s="1281"/>
      <c r="BW75" s="1281"/>
      <c r="BX75" s="1281">
        <v>12.8</v>
      </c>
      <c r="BY75" s="1281"/>
      <c r="BZ75" s="1281"/>
      <c r="CA75" s="1281"/>
      <c r="CB75" s="1281"/>
      <c r="CC75" s="1281"/>
      <c r="CD75" s="1281"/>
      <c r="CE75" s="1281"/>
      <c r="CF75" s="1281">
        <v>13.4</v>
      </c>
      <c r="CG75" s="1281"/>
      <c r="CH75" s="1281"/>
      <c r="CI75" s="1281"/>
      <c r="CJ75" s="1281"/>
      <c r="CK75" s="1281"/>
      <c r="CL75" s="1281"/>
      <c r="CM75" s="1281"/>
      <c r="CN75" s="1281">
        <v>13.8</v>
      </c>
      <c r="CO75" s="1281"/>
      <c r="CP75" s="1281"/>
      <c r="CQ75" s="1281"/>
      <c r="CR75" s="1281"/>
      <c r="CS75" s="1281"/>
      <c r="CT75" s="1281"/>
      <c r="CU75" s="1281"/>
      <c r="CV75" s="1281">
        <v>13.3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611</v>
      </c>
      <c r="AO77" s="1283"/>
      <c r="AP77" s="1283"/>
      <c r="AQ77" s="1283"/>
      <c r="AR77" s="1283"/>
      <c r="AS77" s="1283"/>
      <c r="AT77" s="1283"/>
      <c r="AU77" s="1283"/>
      <c r="AV77" s="1283"/>
      <c r="AW77" s="1283"/>
      <c r="AX77" s="1283"/>
      <c r="AY77" s="1283"/>
      <c r="AZ77" s="1283"/>
      <c r="BA77" s="1283"/>
      <c r="BB77" s="1282" t="s">
        <v>610</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609</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e8A6UWi2MQltHnjA/YNZc+sXu1GP3/h96NSxh+obupxg8rQgB3NNgs45iSeVoJmrZ1Dpwg5HpxtrT8LRdXImQ==" saltValue="Z1hwa3Uoi1KpTy8rUjc66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Q112" sqref="AQ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a6HYuiy/+dbyL/QKsifWr7iCIgh2i8rHHiOwiIq7eM7kzoEdY/lwgZVqGrWRVkDFiLlpDsATeWEUv0CtI9Q6gA==" saltValue="GrZOhmssEPDi4qKZxQ1sI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MHikUunRwM1VWdkppqKYRQjyH+mCDBt8LuPDZlRBWUFWkKBeoCkwvTpltMdLEKLot3H6vZupM6KwwFUVc8+i5w==" saltValue="bIE4TtmfLxBrDw48wsRqc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29683</v>
      </c>
      <c r="E3" s="162"/>
      <c r="F3" s="163">
        <v>44504</v>
      </c>
      <c r="G3" s="164"/>
      <c r="H3" s="165"/>
    </row>
    <row r="4" spans="1:8" x14ac:dyDescent="0.15">
      <c r="A4" s="166"/>
      <c r="B4" s="167"/>
      <c r="C4" s="168"/>
      <c r="D4" s="169">
        <v>14027</v>
      </c>
      <c r="E4" s="170"/>
      <c r="F4" s="171">
        <v>25876</v>
      </c>
      <c r="G4" s="172"/>
      <c r="H4" s="173"/>
    </row>
    <row r="5" spans="1:8" x14ac:dyDescent="0.15">
      <c r="A5" s="154" t="s">
        <v>551</v>
      </c>
      <c r="B5" s="159"/>
      <c r="C5" s="160"/>
      <c r="D5" s="161">
        <v>63141</v>
      </c>
      <c r="E5" s="162"/>
      <c r="F5" s="163">
        <v>47820</v>
      </c>
      <c r="G5" s="164"/>
      <c r="H5" s="165"/>
    </row>
    <row r="6" spans="1:8" x14ac:dyDescent="0.15">
      <c r="A6" s="166"/>
      <c r="B6" s="167"/>
      <c r="C6" s="168"/>
      <c r="D6" s="169">
        <v>33524</v>
      </c>
      <c r="E6" s="170"/>
      <c r="F6" s="171">
        <v>25855</v>
      </c>
      <c r="G6" s="172"/>
      <c r="H6" s="173"/>
    </row>
    <row r="7" spans="1:8" x14ac:dyDescent="0.15">
      <c r="A7" s="154" t="s">
        <v>552</v>
      </c>
      <c r="B7" s="159"/>
      <c r="C7" s="160"/>
      <c r="D7" s="161">
        <v>32642</v>
      </c>
      <c r="E7" s="162"/>
      <c r="F7" s="163">
        <v>41934</v>
      </c>
      <c r="G7" s="164"/>
      <c r="H7" s="165"/>
    </row>
    <row r="8" spans="1:8" x14ac:dyDescent="0.15">
      <c r="A8" s="166"/>
      <c r="B8" s="167"/>
      <c r="C8" s="168"/>
      <c r="D8" s="169">
        <v>14198</v>
      </c>
      <c r="E8" s="170"/>
      <c r="F8" s="171">
        <v>23352</v>
      </c>
      <c r="G8" s="172"/>
      <c r="H8" s="173"/>
    </row>
    <row r="9" spans="1:8" x14ac:dyDescent="0.15">
      <c r="A9" s="154" t="s">
        <v>553</v>
      </c>
      <c r="B9" s="159"/>
      <c r="C9" s="160"/>
      <c r="D9" s="161">
        <v>50757</v>
      </c>
      <c r="E9" s="162"/>
      <c r="F9" s="163">
        <v>45588</v>
      </c>
      <c r="G9" s="164"/>
      <c r="H9" s="165"/>
    </row>
    <row r="10" spans="1:8" x14ac:dyDescent="0.15">
      <c r="A10" s="166"/>
      <c r="B10" s="167"/>
      <c r="C10" s="168"/>
      <c r="D10" s="169">
        <v>31000</v>
      </c>
      <c r="E10" s="170"/>
      <c r="F10" s="171">
        <v>24150</v>
      </c>
      <c r="G10" s="172"/>
      <c r="H10" s="173"/>
    </row>
    <row r="11" spans="1:8" x14ac:dyDescent="0.15">
      <c r="A11" s="154" t="s">
        <v>554</v>
      </c>
      <c r="B11" s="159"/>
      <c r="C11" s="160"/>
      <c r="D11" s="161">
        <v>30379</v>
      </c>
      <c r="E11" s="162"/>
      <c r="F11" s="163">
        <v>45483</v>
      </c>
      <c r="G11" s="164"/>
      <c r="H11" s="165"/>
    </row>
    <row r="12" spans="1:8" x14ac:dyDescent="0.15">
      <c r="A12" s="166"/>
      <c r="B12" s="167"/>
      <c r="C12" s="174"/>
      <c r="D12" s="169">
        <v>15056</v>
      </c>
      <c r="E12" s="170"/>
      <c r="F12" s="171">
        <v>24241</v>
      </c>
      <c r="G12" s="172"/>
      <c r="H12" s="173"/>
    </row>
    <row r="13" spans="1:8" x14ac:dyDescent="0.15">
      <c r="A13" s="154"/>
      <c r="B13" s="159"/>
      <c r="C13" s="175"/>
      <c r="D13" s="176">
        <v>41320</v>
      </c>
      <c r="E13" s="177"/>
      <c r="F13" s="178">
        <v>45066</v>
      </c>
      <c r="G13" s="179"/>
      <c r="H13" s="165"/>
    </row>
    <row r="14" spans="1:8" x14ac:dyDescent="0.15">
      <c r="A14" s="166"/>
      <c r="B14" s="167"/>
      <c r="C14" s="168"/>
      <c r="D14" s="169">
        <v>21561</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2.31</v>
      </c>
      <c r="C19" s="180">
        <f>ROUND(VALUE(SUBSTITUTE(実質収支比率等に係る経年分析!G$48,"▲","-")),2)</f>
        <v>2.06</v>
      </c>
      <c r="D19" s="180">
        <f>ROUND(VALUE(SUBSTITUTE(実質収支比率等に係る経年分析!H$48,"▲","-")),2)</f>
        <v>2.98</v>
      </c>
      <c r="E19" s="180">
        <f>ROUND(VALUE(SUBSTITUTE(実質収支比率等に係る経年分析!I$48,"▲","-")),2)</f>
        <v>3.56</v>
      </c>
      <c r="F19" s="180">
        <f>ROUND(VALUE(SUBSTITUTE(実質収支比率等に係る経年分析!J$48,"▲","-")),2)</f>
        <v>3.87</v>
      </c>
    </row>
    <row r="20" spans="1:11" x14ac:dyDescent="0.15">
      <c r="A20" s="180" t="s">
        <v>54</v>
      </c>
      <c r="B20" s="180">
        <f>ROUND(VALUE(SUBSTITUTE(実質収支比率等に係る経年分析!F$47,"▲","-")),2)</f>
        <v>9.26</v>
      </c>
      <c r="C20" s="180">
        <f>ROUND(VALUE(SUBSTITUTE(実質収支比率等に係る経年分析!G$47,"▲","-")),2)</f>
        <v>7.63</v>
      </c>
      <c r="D20" s="180">
        <f>ROUND(VALUE(SUBSTITUTE(実質収支比率等に係る経年分析!H$47,"▲","-")),2)</f>
        <v>6.33</v>
      </c>
      <c r="E20" s="180">
        <f>ROUND(VALUE(SUBSTITUTE(実質収支比率等に係る経年分析!I$47,"▲","-")),2)</f>
        <v>7.06</v>
      </c>
      <c r="F20" s="180">
        <f>ROUND(VALUE(SUBSTITUTE(実質収支比率等に係る経年分析!J$47,"▲","-")),2)</f>
        <v>6.84</v>
      </c>
    </row>
    <row r="21" spans="1:11" x14ac:dyDescent="0.15">
      <c r="A21" s="180" t="s">
        <v>55</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0.42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3679</v>
      </c>
      <c r="E42" s="182"/>
      <c r="F42" s="182"/>
      <c r="G42" s="182">
        <f>'実質公債費比率（分子）の構造'!L$52</f>
        <v>3588</v>
      </c>
      <c r="H42" s="182"/>
      <c r="I42" s="182"/>
      <c r="J42" s="182">
        <f>'実質公債費比率（分子）の構造'!M$52</f>
        <v>3446</v>
      </c>
      <c r="K42" s="182"/>
      <c r="L42" s="182"/>
      <c r="M42" s="182">
        <f>'実質公債費比率（分子）の構造'!N$52</f>
        <v>3388</v>
      </c>
      <c r="N42" s="182"/>
      <c r="O42" s="182"/>
      <c r="P42" s="182">
        <f>'実質公債費比率（分子）の構造'!O$52</f>
        <v>3372</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66</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91</v>
      </c>
      <c r="C45" s="182"/>
      <c r="D45" s="182"/>
      <c r="E45" s="182">
        <f>'実質公債費比率（分子）の構造'!L$49</f>
        <v>95</v>
      </c>
      <c r="F45" s="182"/>
      <c r="G45" s="182"/>
      <c r="H45" s="182">
        <f>'実質公債費比率（分子）の構造'!M$49</f>
        <v>88</v>
      </c>
      <c r="I45" s="182"/>
      <c r="J45" s="182"/>
      <c r="K45" s="182">
        <f>'実質公債費比率（分子）の構造'!N$49</f>
        <v>93</v>
      </c>
      <c r="L45" s="182"/>
      <c r="M45" s="182"/>
      <c r="N45" s="182">
        <f>'実質公債費比率（分子）の構造'!O$49</f>
        <v>77</v>
      </c>
      <c r="O45" s="182"/>
      <c r="P45" s="182"/>
    </row>
    <row r="46" spans="1:16" x14ac:dyDescent="0.15">
      <c r="A46" s="182" t="s">
        <v>66</v>
      </c>
      <c r="B46" s="182">
        <f>'実質公債費比率（分子）の構造'!K$48</f>
        <v>1285</v>
      </c>
      <c r="C46" s="182"/>
      <c r="D46" s="182"/>
      <c r="E46" s="182">
        <f>'実質公債費比率（分子）の構造'!L$48</f>
        <v>1400</v>
      </c>
      <c r="F46" s="182"/>
      <c r="G46" s="182"/>
      <c r="H46" s="182">
        <f>'実質公債費比率（分子）の構造'!M$48</f>
        <v>1231</v>
      </c>
      <c r="I46" s="182"/>
      <c r="J46" s="182"/>
      <c r="K46" s="182">
        <f>'実質公債費比率（分子）の構造'!N$48</f>
        <v>1148</v>
      </c>
      <c r="L46" s="182"/>
      <c r="M46" s="182"/>
      <c r="N46" s="182">
        <f>'実質公債費比率（分子）の構造'!O$48</f>
        <v>1200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4133</v>
      </c>
      <c r="C49" s="182"/>
      <c r="D49" s="182"/>
      <c r="E49" s="182">
        <f>'実質公債費比率（分子）の構造'!L$45</f>
        <v>4258</v>
      </c>
      <c r="F49" s="182"/>
      <c r="G49" s="182"/>
      <c r="H49" s="182">
        <f>'実質公債費比率（分子）の構造'!M$45</f>
        <v>4350</v>
      </c>
      <c r="I49" s="182"/>
      <c r="J49" s="182"/>
      <c r="K49" s="182">
        <f>'実質公債費比率（分子）の構造'!N$45</f>
        <v>4236</v>
      </c>
      <c r="L49" s="182"/>
      <c r="M49" s="182"/>
      <c r="N49" s="182">
        <f>'実質公債費比率（分子）の構造'!O$45</f>
        <v>4110</v>
      </c>
      <c r="O49" s="182"/>
      <c r="P49" s="182"/>
    </row>
    <row r="50" spans="1:16" x14ac:dyDescent="0.15">
      <c r="A50" s="182" t="s">
        <v>70</v>
      </c>
      <c r="B50" s="182" t="e">
        <f>NA()</f>
        <v>#N/A</v>
      </c>
      <c r="C50" s="182">
        <f>IF(ISNUMBER('実質公債費比率（分子）の構造'!K$53),'実質公債費比率（分子）の構造'!K$53,NA())</f>
        <v>1896</v>
      </c>
      <c r="D50" s="182" t="e">
        <f>NA()</f>
        <v>#N/A</v>
      </c>
      <c r="E50" s="182" t="e">
        <f>NA()</f>
        <v>#N/A</v>
      </c>
      <c r="F50" s="182">
        <f>IF(ISNUMBER('実質公債費比率（分子）の構造'!L$53),'実質公債費比率（分子）の構造'!L$53,NA())</f>
        <v>2165</v>
      </c>
      <c r="G50" s="182" t="e">
        <f>NA()</f>
        <v>#N/A</v>
      </c>
      <c r="H50" s="182" t="e">
        <f>NA()</f>
        <v>#N/A</v>
      </c>
      <c r="I50" s="182">
        <f>IF(ISNUMBER('実質公債費比率（分子）の構造'!M$53),'実質公債費比率（分子）の構造'!M$53,NA())</f>
        <v>2223</v>
      </c>
      <c r="J50" s="182" t="e">
        <f>NA()</f>
        <v>#N/A</v>
      </c>
      <c r="K50" s="182" t="e">
        <f>NA()</f>
        <v>#N/A</v>
      </c>
      <c r="L50" s="182">
        <f>IF(ISNUMBER('実質公債費比率（分子）の構造'!N$53),'実質公債費比率（分子）の構造'!N$53,NA())</f>
        <v>2089</v>
      </c>
      <c r="M50" s="182" t="e">
        <f>NA()</f>
        <v>#N/A</v>
      </c>
      <c r="N50" s="182" t="e">
        <f>NA()</f>
        <v>#N/A</v>
      </c>
      <c r="O50" s="182">
        <f>IF(ISNUMBER('実質公債費比率（分子）の構造'!O$53),'実質公債費比率（分子）の構造'!O$53,NA())</f>
        <v>2015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36593</v>
      </c>
      <c r="E56" s="181"/>
      <c r="F56" s="181"/>
      <c r="G56" s="181">
        <f>'将来負担比率（分子）の構造'!J$52</f>
        <v>35610</v>
      </c>
      <c r="H56" s="181"/>
      <c r="I56" s="181"/>
      <c r="J56" s="181">
        <f>'将来負担比率（分子）の構造'!K$52</f>
        <v>34465</v>
      </c>
      <c r="K56" s="181"/>
      <c r="L56" s="181"/>
      <c r="M56" s="181">
        <f>'将来負担比率（分子）の構造'!L$52</f>
        <v>33983</v>
      </c>
      <c r="N56" s="181"/>
      <c r="O56" s="181"/>
      <c r="P56" s="181">
        <f>'将来負担比率（分子）の構造'!M$52</f>
        <v>33203</v>
      </c>
    </row>
    <row r="57" spans="1:16" x14ac:dyDescent="0.15">
      <c r="A57" s="181" t="s">
        <v>41</v>
      </c>
      <c r="B57" s="181"/>
      <c r="C57" s="181"/>
      <c r="D57" s="181">
        <f>'将来負担比率（分子）の構造'!I$51</f>
        <v>2232</v>
      </c>
      <c r="E57" s="181"/>
      <c r="F57" s="181"/>
      <c r="G57" s="181">
        <f>'将来負担比率（分子）の構造'!J$51</f>
        <v>2234</v>
      </c>
      <c r="H57" s="181"/>
      <c r="I57" s="181"/>
      <c r="J57" s="181">
        <f>'将来負担比率（分子）の構造'!K$51</f>
        <v>2161</v>
      </c>
      <c r="K57" s="181"/>
      <c r="L57" s="181"/>
      <c r="M57" s="181">
        <f>'将来負担比率（分子）の構造'!L$51</f>
        <v>3017</v>
      </c>
      <c r="N57" s="181"/>
      <c r="O57" s="181"/>
      <c r="P57" s="181">
        <f>'将来負担比率（分子）の構造'!M$51</f>
        <v>2479</v>
      </c>
    </row>
    <row r="58" spans="1:16" x14ac:dyDescent="0.15">
      <c r="A58" s="181" t="s">
        <v>40</v>
      </c>
      <c r="B58" s="181"/>
      <c r="C58" s="181"/>
      <c r="D58" s="181">
        <f>'将来負担比率（分子）の構造'!I$50</f>
        <v>3339</v>
      </c>
      <c r="E58" s="181"/>
      <c r="F58" s="181"/>
      <c r="G58" s="181">
        <f>'将来負担比率（分子）の構造'!J$50</f>
        <v>3389</v>
      </c>
      <c r="H58" s="181"/>
      <c r="I58" s="181"/>
      <c r="J58" s="181">
        <f>'将来負担比率（分子）の構造'!K$50</f>
        <v>3284</v>
      </c>
      <c r="K58" s="181"/>
      <c r="L58" s="181"/>
      <c r="M58" s="181">
        <f>'将来負担比率（分子）の構造'!L$50</f>
        <v>3845</v>
      </c>
      <c r="N58" s="181"/>
      <c r="O58" s="181"/>
      <c r="P58" s="181">
        <f>'将来負担比率（分子）の構造'!M$50</f>
        <v>4829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3877</v>
      </c>
      <c r="C62" s="181"/>
      <c r="D62" s="181"/>
      <c r="E62" s="181">
        <f>'将来負担比率（分子）の構造'!J$45</f>
        <v>3748</v>
      </c>
      <c r="F62" s="181"/>
      <c r="G62" s="181"/>
      <c r="H62" s="181">
        <f>'将来負担比率（分子）の構造'!K$45</f>
        <v>3499</v>
      </c>
      <c r="I62" s="181"/>
      <c r="J62" s="181"/>
      <c r="K62" s="181">
        <f>'将来負担比率（分子）の構造'!L$45</f>
        <v>3635</v>
      </c>
      <c r="L62" s="181"/>
      <c r="M62" s="181"/>
      <c r="N62" s="181">
        <f>'将来負担比率（分子）の構造'!M$45</f>
        <v>3541</v>
      </c>
      <c r="O62" s="181"/>
      <c r="P62" s="181"/>
    </row>
    <row r="63" spans="1:16" x14ac:dyDescent="0.15">
      <c r="A63" s="181" t="s">
        <v>33</v>
      </c>
      <c r="B63" s="181">
        <f>'将来負担比率（分子）の構造'!I$44</f>
        <v>1449</v>
      </c>
      <c r="C63" s="181"/>
      <c r="D63" s="181"/>
      <c r="E63" s="181">
        <f>'将来負担比率（分子）の構造'!J$44</f>
        <v>1171</v>
      </c>
      <c r="F63" s="181"/>
      <c r="G63" s="181"/>
      <c r="H63" s="181">
        <f>'将来負担比率（分子）の構造'!K$44</f>
        <v>974</v>
      </c>
      <c r="I63" s="181"/>
      <c r="J63" s="181"/>
      <c r="K63" s="181">
        <f>'将来負担比率（分子）の構造'!L$44</f>
        <v>198</v>
      </c>
      <c r="L63" s="181"/>
      <c r="M63" s="181"/>
      <c r="N63" s="181">
        <f>'将来負担比率（分子）の構造'!M$44</f>
        <v>168</v>
      </c>
      <c r="O63" s="181"/>
      <c r="P63" s="181"/>
    </row>
    <row r="64" spans="1:16" x14ac:dyDescent="0.15">
      <c r="A64" s="181" t="s">
        <v>32</v>
      </c>
      <c r="B64" s="181">
        <f>'将来負担比率（分子）の構造'!I$43</f>
        <v>16077</v>
      </c>
      <c r="C64" s="181"/>
      <c r="D64" s="181"/>
      <c r="E64" s="181">
        <f>'将来負担比率（分子）の構造'!J$43</f>
        <v>15713</v>
      </c>
      <c r="F64" s="181"/>
      <c r="G64" s="181"/>
      <c r="H64" s="181">
        <f>'将来負担比率（分子）の構造'!K$43</f>
        <v>13390</v>
      </c>
      <c r="I64" s="181"/>
      <c r="J64" s="181"/>
      <c r="K64" s="181">
        <f>'将来負担比率（分子）の構造'!L$43</f>
        <v>10376</v>
      </c>
      <c r="L64" s="181"/>
      <c r="M64" s="181"/>
      <c r="N64" s="181">
        <f>'将来負担比率（分子）の構造'!M$43</f>
        <v>10497</v>
      </c>
      <c r="O64" s="181"/>
      <c r="P64" s="181"/>
    </row>
    <row r="65" spans="1:16" x14ac:dyDescent="0.15">
      <c r="A65" s="181" t="s">
        <v>31</v>
      </c>
      <c r="B65" s="181">
        <f>'将来負担比率（分子）の構造'!I$42</f>
        <v>138</v>
      </c>
      <c r="C65" s="181"/>
      <c r="D65" s="181"/>
      <c r="E65" s="181">
        <f>'将来負担比率（分子）の構造'!J$42</f>
        <v>138</v>
      </c>
      <c r="F65" s="181"/>
      <c r="G65" s="181"/>
      <c r="H65" s="181">
        <f>'将来負担比率（分子）の構造'!K$42</f>
        <v>137</v>
      </c>
      <c r="I65" s="181"/>
      <c r="J65" s="181"/>
      <c r="K65" s="181">
        <f>'将来負担比率（分子）の構造'!L$42</f>
        <v>135</v>
      </c>
      <c r="L65" s="181"/>
      <c r="M65" s="181"/>
      <c r="N65" s="181">
        <f>'将来負担比率（分子）の構造'!M$42</f>
        <v>135</v>
      </c>
      <c r="O65" s="181"/>
      <c r="P65" s="181"/>
    </row>
    <row r="66" spans="1:16" x14ac:dyDescent="0.15">
      <c r="A66" s="181" t="s">
        <v>30</v>
      </c>
      <c r="B66" s="181">
        <f>'将来負担比率（分子）の構造'!I$41</f>
        <v>41896</v>
      </c>
      <c r="C66" s="181"/>
      <c r="D66" s="181"/>
      <c r="E66" s="181">
        <f>'将来負担比率（分子）の構造'!J$41</f>
        <v>42763</v>
      </c>
      <c r="F66" s="181"/>
      <c r="G66" s="181"/>
      <c r="H66" s="181">
        <f>'将来負担比率（分子）の構造'!K$41</f>
        <v>41660</v>
      </c>
      <c r="I66" s="181"/>
      <c r="J66" s="181"/>
      <c r="K66" s="181">
        <f>'将来負担比率（分子）の構造'!L$41</f>
        <v>42121</v>
      </c>
      <c r="L66" s="181"/>
      <c r="M66" s="181"/>
      <c r="N66" s="181">
        <f>'将来負担比率（分子）の構造'!M$41</f>
        <v>40739</v>
      </c>
      <c r="O66" s="181"/>
      <c r="P66" s="181"/>
    </row>
    <row r="67" spans="1:16" x14ac:dyDescent="0.15">
      <c r="A67" s="181" t="s">
        <v>74</v>
      </c>
      <c r="B67" s="181" t="e">
        <f>NA()</f>
        <v>#N/A</v>
      </c>
      <c r="C67" s="181">
        <f>IF(ISNUMBER('将来負担比率（分子）の構造'!I$53), IF('将来負担比率（分子）の構造'!I$53 &lt; 0, 0, '将来負担比率（分子）の構造'!I$53), NA())</f>
        <v>21274</v>
      </c>
      <c r="D67" s="181" t="e">
        <f>NA()</f>
        <v>#N/A</v>
      </c>
      <c r="E67" s="181" t="e">
        <f>NA()</f>
        <v>#N/A</v>
      </c>
      <c r="F67" s="181">
        <f>IF(ISNUMBER('将来負担比率（分子）の構造'!J$53), IF('将来負担比率（分子）の構造'!J$53 &lt; 0, 0, '将来負担比率（分子）の構造'!J$53), NA())</f>
        <v>22301</v>
      </c>
      <c r="G67" s="181" t="e">
        <f>NA()</f>
        <v>#N/A</v>
      </c>
      <c r="H67" s="181" t="e">
        <f>NA()</f>
        <v>#N/A</v>
      </c>
      <c r="I67" s="181">
        <f>IF(ISNUMBER('将来負担比率（分子）の構造'!K$53), IF('将来負担比率（分子）の構造'!K$53 &lt; 0, 0, '将来負担比率（分子）の構造'!K$53), NA())</f>
        <v>19752</v>
      </c>
      <c r="J67" s="181" t="e">
        <f>NA()</f>
        <v>#N/A</v>
      </c>
      <c r="K67" s="181" t="e">
        <f>NA()</f>
        <v>#N/A</v>
      </c>
      <c r="L67" s="181">
        <f>IF(ISNUMBER('将来負担比率（分子）の構造'!L$53), IF('将来負担比率（分子）の構造'!L$53 &lt; 0, 0, '将来負担比率（分子）の構造'!L$53), NA())</f>
        <v>15620</v>
      </c>
      <c r="M67" s="181" t="e">
        <f>NA()</f>
        <v>#N/A</v>
      </c>
      <c r="N67" s="181" t="e">
        <f>NA()</f>
        <v>#N/A</v>
      </c>
      <c r="O67" s="181">
        <f>IF(ISNUMBER('将来負担比率（分子）の構造'!M$53), IF('将来負担比率（分子）の構造'!M$53 &lt; 0, 0, '将来負担比率（分子）の構造'!M$53), NA())</f>
        <v>14568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1188</v>
      </c>
      <c r="C72" s="185">
        <f>基金残高に係る経年分析!G55</f>
        <v>1319</v>
      </c>
      <c r="D72" s="185">
        <f>基金残高に係る経年分析!H55</f>
        <v>1319</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719</v>
      </c>
      <c r="C74" s="185">
        <f>基金残高に係る経年分析!G57</f>
        <v>1099</v>
      </c>
      <c r="D74" s="185">
        <f>基金残高に係る経年分析!H57</f>
        <v>2053</v>
      </c>
    </row>
  </sheetData>
  <sheetProtection algorithmName="SHA-512" hashValue="yYHxojVofj0WtKrdFYbGBsk0MQto25LpjiLg4nkiyUT0jbVdCYhB7eJCvA77IqFsKbUJLVDTFLOtf+4vcjPGvg==" saltValue="f9z36n28WWONMoJdgBrj7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10039756</v>
      </c>
      <c r="S5" s="637"/>
      <c r="T5" s="637"/>
      <c r="U5" s="637"/>
      <c r="V5" s="637"/>
      <c r="W5" s="637"/>
      <c r="X5" s="637"/>
      <c r="Y5" s="638"/>
      <c r="Z5" s="639">
        <v>21.2</v>
      </c>
      <c r="AA5" s="639"/>
      <c r="AB5" s="639"/>
      <c r="AC5" s="639"/>
      <c r="AD5" s="640">
        <v>9823969</v>
      </c>
      <c r="AE5" s="640"/>
      <c r="AF5" s="640"/>
      <c r="AG5" s="640"/>
      <c r="AH5" s="640"/>
      <c r="AI5" s="640"/>
      <c r="AJ5" s="640"/>
      <c r="AK5" s="640"/>
      <c r="AL5" s="641">
        <v>52.8</v>
      </c>
      <c r="AM5" s="642"/>
      <c r="AN5" s="642"/>
      <c r="AO5" s="643"/>
      <c r="AP5" s="633" t="s">
        <v>223</v>
      </c>
      <c r="AQ5" s="634"/>
      <c r="AR5" s="634"/>
      <c r="AS5" s="634"/>
      <c r="AT5" s="634"/>
      <c r="AU5" s="634"/>
      <c r="AV5" s="634"/>
      <c r="AW5" s="634"/>
      <c r="AX5" s="634"/>
      <c r="AY5" s="634"/>
      <c r="AZ5" s="634"/>
      <c r="BA5" s="634"/>
      <c r="BB5" s="634"/>
      <c r="BC5" s="634"/>
      <c r="BD5" s="634"/>
      <c r="BE5" s="634"/>
      <c r="BF5" s="635"/>
      <c r="BG5" s="647">
        <v>9815251</v>
      </c>
      <c r="BH5" s="648"/>
      <c r="BI5" s="648"/>
      <c r="BJ5" s="648"/>
      <c r="BK5" s="648"/>
      <c r="BL5" s="648"/>
      <c r="BM5" s="648"/>
      <c r="BN5" s="649"/>
      <c r="BO5" s="650">
        <v>97.8</v>
      </c>
      <c r="BP5" s="650"/>
      <c r="BQ5" s="650"/>
      <c r="BR5" s="650"/>
      <c r="BS5" s="651">
        <v>394311</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238519</v>
      </c>
      <c r="S6" s="648"/>
      <c r="T6" s="648"/>
      <c r="U6" s="648"/>
      <c r="V6" s="648"/>
      <c r="W6" s="648"/>
      <c r="X6" s="648"/>
      <c r="Y6" s="649"/>
      <c r="Z6" s="650">
        <v>0.5</v>
      </c>
      <c r="AA6" s="650"/>
      <c r="AB6" s="650"/>
      <c r="AC6" s="650"/>
      <c r="AD6" s="651">
        <v>238519</v>
      </c>
      <c r="AE6" s="651"/>
      <c r="AF6" s="651"/>
      <c r="AG6" s="651"/>
      <c r="AH6" s="651"/>
      <c r="AI6" s="651"/>
      <c r="AJ6" s="651"/>
      <c r="AK6" s="651"/>
      <c r="AL6" s="652">
        <v>1.3</v>
      </c>
      <c r="AM6" s="653"/>
      <c r="AN6" s="653"/>
      <c r="AO6" s="654"/>
      <c r="AP6" s="644" t="s">
        <v>228</v>
      </c>
      <c r="AQ6" s="645"/>
      <c r="AR6" s="645"/>
      <c r="AS6" s="645"/>
      <c r="AT6" s="645"/>
      <c r="AU6" s="645"/>
      <c r="AV6" s="645"/>
      <c r="AW6" s="645"/>
      <c r="AX6" s="645"/>
      <c r="AY6" s="645"/>
      <c r="AZ6" s="645"/>
      <c r="BA6" s="645"/>
      <c r="BB6" s="645"/>
      <c r="BC6" s="645"/>
      <c r="BD6" s="645"/>
      <c r="BE6" s="645"/>
      <c r="BF6" s="646"/>
      <c r="BG6" s="647">
        <v>9815251</v>
      </c>
      <c r="BH6" s="648"/>
      <c r="BI6" s="648"/>
      <c r="BJ6" s="648"/>
      <c r="BK6" s="648"/>
      <c r="BL6" s="648"/>
      <c r="BM6" s="648"/>
      <c r="BN6" s="649"/>
      <c r="BO6" s="650">
        <v>97.8</v>
      </c>
      <c r="BP6" s="650"/>
      <c r="BQ6" s="650"/>
      <c r="BR6" s="650"/>
      <c r="BS6" s="651">
        <v>394311</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282407</v>
      </c>
      <c r="CS6" s="648"/>
      <c r="CT6" s="648"/>
      <c r="CU6" s="648"/>
      <c r="CV6" s="648"/>
      <c r="CW6" s="648"/>
      <c r="CX6" s="648"/>
      <c r="CY6" s="649"/>
      <c r="CZ6" s="641">
        <v>0.6</v>
      </c>
      <c r="DA6" s="642"/>
      <c r="DB6" s="642"/>
      <c r="DC6" s="661"/>
      <c r="DD6" s="656" t="s">
        <v>126</v>
      </c>
      <c r="DE6" s="648"/>
      <c r="DF6" s="648"/>
      <c r="DG6" s="648"/>
      <c r="DH6" s="648"/>
      <c r="DI6" s="648"/>
      <c r="DJ6" s="648"/>
      <c r="DK6" s="648"/>
      <c r="DL6" s="648"/>
      <c r="DM6" s="648"/>
      <c r="DN6" s="648"/>
      <c r="DO6" s="648"/>
      <c r="DP6" s="649"/>
      <c r="DQ6" s="656">
        <v>282407</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9558</v>
      </c>
      <c r="S7" s="648"/>
      <c r="T7" s="648"/>
      <c r="U7" s="648"/>
      <c r="V7" s="648"/>
      <c r="W7" s="648"/>
      <c r="X7" s="648"/>
      <c r="Y7" s="649"/>
      <c r="Z7" s="650">
        <v>0</v>
      </c>
      <c r="AA7" s="650"/>
      <c r="AB7" s="650"/>
      <c r="AC7" s="650"/>
      <c r="AD7" s="651">
        <v>9558</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4590921</v>
      </c>
      <c r="BH7" s="648"/>
      <c r="BI7" s="648"/>
      <c r="BJ7" s="648"/>
      <c r="BK7" s="648"/>
      <c r="BL7" s="648"/>
      <c r="BM7" s="648"/>
      <c r="BN7" s="649"/>
      <c r="BO7" s="650">
        <v>45.7</v>
      </c>
      <c r="BP7" s="650"/>
      <c r="BQ7" s="650"/>
      <c r="BR7" s="650"/>
      <c r="BS7" s="651">
        <v>99463</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15856164</v>
      </c>
      <c r="CS7" s="648"/>
      <c r="CT7" s="648"/>
      <c r="CU7" s="648"/>
      <c r="CV7" s="648"/>
      <c r="CW7" s="648"/>
      <c r="CX7" s="648"/>
      <c r="CY7" s="649"/>
      <c r="CZ7" s="650">
        <v>34.1</v>
      </c>
      <c r="DA7" s="650"/>
      <c r="DB7" s="650"/>
      <c r="DC7" s="650"/>
      <c r="DD7" s="656">
        <v>118226</v>
      </c>
      <c r="DE7" s="648"/>
      <c r="DF7" s="648"/>
      <c r="DG7" s="648"/>
      <c r="DH7" s="648"/>
      <c r="DI7" s="648"/>
      <c r="DJ7" s="648"/>
      <c r="DK7" s="648"/>
      <c r="DL7" s="648"/>
      <c r="DM7" s="648"/>
      <c r="DN7" s="648"/>
      <c r="DO7" s="648"/>
      <c r="DP7" s="649"/>
      <c r="DQ7" s="656">
        <v>3396276</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65699</v>
      </c>
      <c r="S8" s="648"/>
      <c r="T8" s="648"/>
      <c r="U8" s="648"/>
      <c r="V8" s="648"/>
      <c r="W8" s="648"/>
      <c r="X8" s="648"/>
      <c r="Y8" s="649"/>
      <c r="Z8" s="650">
        <v>0.1</v>
      </c>
      <c r="AA8" s="650"/>
      <c r="AB8" s="650"/>
      <c r="AC8" s="650"/>
      <c r="AD8" s="651">
        <v>65699</v>
      </c>
      <c r="AE8" s="651"/>
      <c r="AF8" s="651"/>
      <c r="AG8" s="651"/>
      <c r="AH8" s="651"/>
      <c r="AI8" s="651"/>
      <c r="AJ8" s="651"/>
      <c r="AK8" s="651"/>
      <c r="AL8" s="652">
        <v>0.4</v>
      </c>
      <c r="AM8" s="653"/>
      <c r="AN8" s="653"/>
      <c r="AO8" s="654"/>
      <c r="AP8" s="644" t="s">
        <v>234</v>
      </c>
      <c r="AQ8" s="645"/>
      <c r="AR8" s="645"/>
      <c r="AS8" s="645"/>
      <c r="AT8" s="645"/>
      <c r="AU8" s="645"/>
      <c r="AV8" s="645"/>
      <c r="AW8" s="645"/>
      <c r="AX8" s="645"/>
      <c r="AY8" s="645"/>
      <c r="AZ8" s="645"/>
      <c r="BA8" s="645"/>
      <c r="BB8" s="645"/>
      <c r="BC8" s="645"/>
      <c r="BD8" s="645"/>
      <c r="BE8" s="645"/>
      <c r="BF8" s="646"/>
      <c r="BG8" s="647">
        <v>152204</v>
      </c>
      <c r="BH8" s="648"/>
      <c r="BI8" s="648"/>
      <c r="BJ8" s="648"/>
      <c r="BK8" s="648"/>
      <c r="BL8" s="648"/>
      <c r="BM8" s="648"/>
      <c r="BN8" s="649"/>
      <c r="BO8" s="650">
        <v>1.5</v>
      </c>
      <c r="BP8" s="650"/>
      <c r="BQ8" s="650"/>
      <c r="BR8" s="650"/>
      <c r="BS8" s="656" t="s">
        <v>235</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13603730</v>
      </c>
      <c r="CS8" s="648"/>
      <c r="CT8" s="648"/>
      <c r="CU8" s="648"/>
      <c r="CV8" s="648"/>
      <c r="CW8" s="648"/>
      <c r="CX8" s="648"/>
      <c r="CY8" s="649"/>
      <c r="CZ8" s="650">
        <v>29.2</v>
      </c>
      <c r="DA8" s="650"/>
      <c r="DB8" s="650"/>
      <c r="DC8" s="650"/>
      <c r="DD8" s="656">
        <v>88322</v>
      </c>
      <c r="DE8" s="648"/>
      <c r="DF8" s="648"/>
      <c r="DG8" s="648"/>
      <c r="DH8" s="648"/>
      <c r="DI8" s="648"/>
      <c r="DJ8" s="648"/>
      <c r="DK8" s="648"/>
      <c r="DL8" s="648"/>
      <c r="DM8" s="648"/>
      <c r="DN8" s="648"/>
      <c r="DO8" s="648"/>
      <c r="DP8" s="649"/>
      <c r="DQ8" s="656">
        <v>6272636</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73149</v>
      </c>
      <c r="S9" s="648"/>
      <c r="T9" s="648"/>
      <c r="U9" s="648"/>
      <c r="V9" s="648"/>
      <c r="W9" s="648"/>
      <c r="X9" s="648"/>
      <c r="Y9" s="649"/>
      <c r="Z9" s="650">
        <v>0.2</v>
      </c>
      <c r="AA9" s="650"/>
      <c r="AB9" s="650"/>
      <c r="AC9" s="650"/>
      <c r="AD9" s="651">
        <v>73149</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3952460</v>
      </c>
      <c r="BH9" s="648"/>
      <c r="BI9" s="648"/>
      <c r="BJ9" s="648"/>
      <c r="BK9" s="648"/>
      <c r="BL9" s="648"/>
      <c r="BM9" s="648"/>
      <c r="BN9" s="649"/>
      <c r="BO9" s="650">
        <v>39.4</v>
      </c>
      <c r="BP9" s="650"/>
      <c r="BQ9" s="650"/>
      <c r="BR9" s="650"/>
      <c r="BS9" s="656" t="s">
        <v>169</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2857015</v>
      </c>
      <c r="CS9" s="648"/>
      <c r="CT9" s="648"/>
      <c r="CU9" s="648"/>
      <c r="CV9" s="648"/>
      <c r="CW9" s="648"/>
      <c r="CX9" s="648"/>
      <c r="CY9" s="649"/>
      <c r="CZ9" s="650">
        <v>6.1</v>
      </c>
      <c r="DA9" s="650"/>
      <c r="DB9" s="650"/>
      <c r="DC9" s="650"/>
      <c r="DD9" s="656">
        <v>160130</v>
      </c>
      <c r="DE9" s="648"/>
      <c r="DF9" s="648"/>
      <c r="DG9" s="648"/>
      <c r="DH9" s="648"/>
      <c r="DI9" s="648"/>
      <c r="DJ9" s="648"/>
      <c r="DK9" s="648"/>
      <c r="DL9" s="648"/>
      <c r="DM9" s="648"/>
      <c r="DN9" s="648"/>
      <c r="DO9" s="648"/>
      <c r="DP9" s="649"/>
      <c r="DQ9" s="656">
        <v>2058054</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235</v>
      </c>
      <c r="AA10" s="650"/>
      <c r="AB10" s="650"/>
      <c r="AC10" s="650"/>
      <c r="AD10" s="651" t="s">
        <v>126</v>
      </c>
      <c r="AE10" s="651"/>
      <c r="AF10" s="651"/>
      <c r="AG10" s="651"/>
      <c r="AH10" s="651"/>
      <c r="AI10" s="651"/>
      <c r="AJ10" s="651"/>
      <c r="AK10" s="651"/>
      <c r="AL10" s="652" t="s">
        <v>126</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219792</v>
      </c>
      <c r="BH10" s="648"/>
      <c r="BI10" s="648"/>
      <c r="BJ10" s="648"/>
      <c r="BK10" s="648"/>
      <c r="BL10" s="648"/>
      <c r="BM10" s="648"/>
      <c r="BN10" s="649"/>
      <c r="BO10" s="650">
        <v>2.2000000000000002</v>
      </c>
      <c r="BP10" s="650"/>
      <c r="BQ10" s="650"/>
      <c r="BR10" s="650"/>
      <c r="BS10" s="656">
        <v>36613</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5525</v>
      </c>
      <c r="CS10" s="648"/>
      <c r="CT10" s="648"/>
      <c r="CU10" s="648"/>
      <c r="CV10" s="648"/>
      <c r="CW10" s="648"/>
      <c r="CX10" s="648"/>
      <c r="CY10" s="649"/>
      <c r="CZ10" s="650">
        <v>0</v>
      </c>
      <c r="DA10" s="650"/>
      <c r="DB10" s="650"/>
      <c r="DC10" s="650"/>
      <c r="DD10" s="656" t="s">
        <v>126</v>
      </c>
      <c r="DE10" s="648"/>
      <c r="DF10" s="648"/>
      <c r="DG10" s="648"/>
      <c r="DH10" s="648"/>
      <c r="DI10" s="648"/>
      <c r="DJ10" s="648"/>
      <c r="DK10" s="648"/>
      <c r="DL10" s="648"/>
      <c r="DM10" s="648"/>
      <c r="DN10" s="648"/>
      <c r="DO10" s="648"/>
      <c r="DP10" s="649"/>
      <c r="DQ10" s="656">
        <v>3484</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1751174</v>
      </c>
      <c r="S11" s="648"/>
      <c r="T11" s="648"/>
      <c r="U11" s="648"/>
      <c r="V11" s="648"/>
      <c r="W11" s="648"/>
      <c r="X11" s="648"/>
      <c r="Y11" s="649"/>
      <c r="Z11" s="652">
        <v>3.7</v>
      </c>
      <c r="AA11" s="653"/>
      <c r="AB11" s="653"/>
      <c r="AC11" s="665"/>
      <c r="AD11" s="656">
        <v>1751174</v>
      </c>
      <c r="AE11" s="648"/>
      <c r="AF11" s="648"/>
      <c r="AG11" s="648"/>
      <c r="AH11" s="648"/>
      <c r="AI11" s="648"/>
      <c r="AJ11" s="648"/>
      <c r="AK11" s="649"/>
      <c r="AL11" s="652">
        <v>9.4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266465</v>
      </c>
      <c r="BH11" s="648"/>
      <c r="BI11" s="648"/>
      <c r="BJ11" s="648"/>
      <c r="BK11" s="648"/>
      <c r="BL11" s="648"/>
      <c r="BM11" s="648"/>
      <c r="BN11" s="649"/>
      <c r="BO11" s="650">
        <v>2.7</v>
      </c>
      <c r="BP11" s="650"/>
      <c r="BQ11" s="650"/>
      <c r="BR11" s="650"/>
      <c r="BS11" s="656">
        <v>62850</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1061744</v>
      </c>
      <c r="CS11" s="648"/>
      <c r="CT11" s="648"/>
      <c r="CU11" s="648"/>
      <c r="CV11" s="648"/>
      <c r="CW11" s="648"/>
      <c r="CX11" s="648"/>
      <c r="CY11" s="649"/>
      <c r="CZ11" s="650">
        <v>2.2999999999999998</v>
      </c>
      <c r="DA11" s="650"/>
      <c r="DB11" s="650"/>
      <c r="DC11" s="650"/>
      <c r="DD11" s="656">
        <v>127634</v>
      </c>
      <c r="DE11" s="648"/>
      <c r="DF11" s="648"/>
      <c r="DG11" s="648"/>
      <c r="DH11" s="648"/>
      <c r="DI11" s="648"/>
      <c r="DJ11" s="648"/>
      <c r="DK11" s="648"/>
      <c r="DL11" s="648"/>
      <c r="DM11" s="648"/>
      <c r="DN11" s="648"/>
      <c r="DO11" s="648"/>
      <c r="DP11" s="649"/>
      <c r="DQ11" s="656">
        <v>372140</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73752</v>
      </c>
      <c r="S12" s="648"/>
      <c r="T12" s="648"/>
      <c r="U12" s="648"/>
      <c r="V12" s="648"/>
      <c r="W12" s="648"/>
      <c r="X12" s="648"/>
      <c r="Y12" s="649"/>
      <c r="Z12" s="650">
        <v>0.2</v>
      </c>
      <c r="AA12" s="650"/>
      <c r="AB12" s="650"/>
      <c r="AC12" s="650"/>
      <c r="AD12" s="651">
        <v>73752</v>
      </c>
      <c r="AE12" s="651"/>
      <c r="AF12" s="651"/>
      <c r="AG12" s="651"/>
      <c r="AH12" s="651"/>
      <c r="AI12" s="651"/>
      <c r="AJ12" s="651"/>
      <c r="AK12" s="651"/>
      <c r="AL12" s="652">
        <v>0.4</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4432354</v>
      </c>
      <c r="BH12" s="648"/>
      <c r="BI12" s="648"/>
      <c r="BJ12" s="648"/>
      <c r="BK12" s="648"/>
      <c r="BL12" s="648"/>
      <c r="BM12" s="648"/>
      <c r="BN12" s="649"/>
      <c r="BO12" s="650">
        <v>44.1</v>
      </c>
      <c r="BP12" s="650"/>
      <c r="BQ12" s="650"/>
      <c r="BR12" s="650"/>
      <c r="BS12" s="656">
        <v>294848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915756</v>
      </c>
      <c r="CS12" s="648"/>
      <c r="CT12" s="648"/>
      <c r="CU12" s="648"/>
      <c r="CV12" s="648"/>
      <c r="CW12" s="648"/>
      <c r="CX12" s="648"/>
      <c r="CY12" s="649"/>
      <c r="CZ12" s="650">
        <v>2</v>
      </c>
      <c r="DA12" s="650"/>
      <c r="DB12" s="650"/>
      <c r="DC12" s="650"/>
      <c r="DD12" s="656">
        <v>16871</v>
      </c>
      <c r="DE12" s="648"/>
      <c r="DF12" s="648"/>
      <c r="DG12" s="648"/>
      <c r="DH12" s="648"/>
      <c r="DI12" s="648"/>
      <c r="DJ12" s="648"/>
      <c r="DK12" s="648"/>
      <c r="DL12" s="648"/>
      <c r="DM12" s="648"/>
      <c r="DN12" s="648"/>
      <c r="DO12" s="648"/>
      <c r="DP12" s="649"/>
      <c r="DQ12" s="656">
        <v>263796</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4420529</v>
      </c>
      <c r="BH13" s="648"/>
      <c r="BI13" s="648"/>
      <c r="BJ13" s="648"/>
      <c r="BK13" s="648"/>
      <c r="BL13" s="648"/>
      <c r="BM13" s="648"/>
      <c r="BN13" s="649"/>
      <c r="BO13" s="650">
        <v>44</v>
      </c>
      <c r="BP13" s="650"/>
      <c r="BQ13" s="650"/>
      <c r="BR13" s="650"/>
      <c r="BS13" s="656">
        <v>294848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3240479</v>
      </c>
      <c r="CS13" s="648"/>
      <c r="CT13" s="648"/>
      <c r="CU13" s="648"/>
      <c r="CV13" s="648"/>
      <c r="CW13" s="648"/>
      <c r="CX13" s="648"/>
      <c r="CY13" s="649"/>
      <c r="CZ13" s="650">
        <v>7</v>
      </c>
      <c r="DA13" s="650"/>
      <c r="DB13" s="650"/>
      <c r="DC13" s="650"/>
      <c r="DD13" s="656">
        <v>1606773</v>
      </c>
      <c r="DE13" s="648"/>
      <c r="DF13" s="648"/>
      <c r="DG13" s="648"/>
      <c r="DH13" s="648"/>
      <c r="DI13" s="648"/>
      <c r="DJ13" s="648"/>
      <c r="DK13" s="648"/>
      <c r="DL13" s="648"/>
      <c r="DM13" s="648"/>
      <c r="DN13" s="648"/>
      <c r="DO13" s="648"/>
      <c r="DP13" s="649"/>
      <c r="DQ13" s="656">
        <v>1809086</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271</v>
      </c>
      <c r="S14" s="648"/>
      <c r="T14" s="648"/>
      <c r="U14" s="648"/>
      <c r="V14" s="648"/>
      <c r="W14" s="648"/>
      <c r="X14" s="648"/>
      <c r="Y14" s="649"/>
      <c r="Z14" s="650">
        <v>0</v>
      </c>
      <c r="AA14" s="650"/>
      <c r="AB14" s="650"/>
      <c r="AC14" s="650"/>
      <c r="AD14" s="651">
        <v>271</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266652</v>
      </c>
      <c r="BH14" s="648"/>
      <c r="BI14" s="648"/>
      <c r="BJ14" s="648"/>
      <c r="BK14" s="648"/>
      <c r="BL14" s="648"/>
      <c r="BM14" s="648"/>
      <c r="BN14" s="649"/>
      <c r="BO14" s="650">
        <v>2.7</v>
      </c>
      <c r="BP14" s="650"/>
      <c r="BQ14" s="650"/>
      <c r="BR14" s="650"/>
      <c r="BS14" s="656" t="s">
        <v>235</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1230014</v>
      </c>
      <c r="CS14" s="648"/>
      <c r="CT14" s="648"/>
      <c r="CU14" s="648"/>
      <c r="CV14" s="648"/>
      <c r="CW14" s="648"/>
      <c r="CX14" s="648"/>
      <c r="CY14" s="649"/>
      <c r="CZ14" s="650">
        <v>2.6</v>
      </c>
      <c r="DA14" s="650"/>
      <c r="DB14" s="650"/>
      <c r="DC14" s="650"/>
      <c r="DD14" s="656">
        <v>57032</v>
      </c>
      <c r="DE14" s="648"/>
      <c r="DF14" s="648"/>
      <c r="DG14" s="648"/>
      <c r="DH14" s="648"/>
      <c r="DI14" s="648"/>
      <c r="DJ14" s="648"/>
      <c r="DK14" s="648"/>
      <c r="DL14" s="648"/>
      <c r="DM14" s="648"/>
      <c r="DN14" s="648"/>
      <c r="DO14" s="648"/>
      <c r="DP14" s="649"/>
      <c r="DQ14" s="656">
        <v>1114349</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235</v>
      </c>
      <c r="AA15" s="650"/>
      <c r="AB15" s="650"/>
      <c r="AC15" s="650"/>
      <c r="AD15" s="651" t="s">
        <v>126</v>
      </c>
      <c r="AE15" s="651"/>
      <c r="AF15" s="651"/>
      <c r="AG15" s="651"/>
      <c r="AH15" s="651"/>
      <c r="AI15" s="651"/>
      <c r="AJ15" s="651"/>
      <c r="AK15" s="651"/>
      <c r="AL15" s="652" t="s">
        <v>235</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525324</v>
      </c>
      <c r="BH15" s="648"/>
      <c r="BI15" s="648"/>
      <c r="BJ15" s="648"/>
      <c r="BK15" s="648"/>
      <c r="BL15" s="648"/>
      <c r="BM15" s="648"/>
      <c r="BN15" s="649"/>
      <c r="BO15" s="650">
        <v>5.2</v>
      </c>
      <c r="BP15" s="650"/>
      <c r="BQ15" s="650"/>
      <c r="BR15" s="650"/>
      <c r="BS15" s="656" t="s">
        <v>126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3306788</v>
      </c>
      <c r="CS15" s="648"/>
      <c r="CT15" s="648"/>
      <c r="CU15" s="648"/>
      <c r="CV15" s="648"/>
      <c r="CW15" s="648"/>
      <c r="CX15" s="648"/>
      <c r="CY15" s="649"/>
      <c r="CZ15" s="650">
        <v>7.1</v>
      </c>
      <c r="DA15" s="650"/>
      <c r="DB15" s="650"/>
      <c r="DC15" s="650"/>
      <c r="DD15" s="656">
        <v>493746</v>
      </c>
      <c r="DE15" s="648"/>
      <c r="DF15" s="648"/>
      <c r="DG15" s="648"/>
      <c r="DH15" s="648"/>
      <c r="DI15" s="648"/>
      <c r="DJ15" s="648"/>
      <c r="DK15" s="648"/>
      <c r="DL15" s="648"/>
      <c r="DM15" s="648"/>
      <c r="DN15" s="648"/>
      <c r="DO15" s="648"/>
      <c r="DP15" s="649"/>
      <c r="DQ15" s="656">
        <v>2125241</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34951</v>
      </c>
      <c r="S16" s="648"/>
      <c r="T16" s="648"/>
      <c r="U16" s="648"/>
      <c r="V16" s="648"/>
      <c r="W16" s="648"/>
      <c r="X16" s="648"/>
      <c r="Y16" s="649"/>
      <c r="Z16" s="650">
        <v>0.1</v>
      </c>
      <c r="AA16" s="650"/>
      <c r="AB16" s="650"/>
      <c r="AC16" s="650"/>
      <c r="AD16" s="651">
        <v>34951</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126</v>
      </c>
      <c r="BP16" s="650"/>
      <c r="BQ16" s="650"/>
      <c r="BR16" s="650"/>
      <c r="BS16" s="656" t="s">
        <v>235</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58625</v>
      </c>
      <c r="CS16" s="648"/>
      <c r="CT16" s="648"/>
      <c r="CU16" s="648"/>
      <c r="CV16" s="648"/>
      <c r="CW16" s="648"/>
      <c r="CX16" s="648"/>
      <c r="CY16" s="649"/>
      <c r="CZ16" s="650">
        <v>0.1</v>
      </c>
      <c r="DA16" s="650"/>
      <c r="DB16" s="650"/>
      <c r="DC16" s="650"/>
      <c r="DD16" s="656" t="s">
        <v>235</v>
      </c>
      <c r="DE16" s="648"/>
      <c r="DF16" s="648"/>
      <c r="DG16" s="648"/>
      <c r="DH16" s="648"/>
      <c r="DI16" s="648"/>
      <c r="DJ16" s="648"/>
      <c r="DK16" s="648"/>
      <c r="DL16" s="648"/>
      <c r="DM16" s="648"/>
      <c r="DN16" s="648"/>
      <c r="DO16" s="648"/>
      <c r="DP16" s="649"/>
      <c r="DQ16" s="656">
        <v>954</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40670</v>
      </c>
      <c r="S17" s="648"/>
      <c r="T17" s="648"/>
      <c r="U17" s="648"/>
      <c r="V17" s="648"/>
      <c r="W17" s="648"/>
      <c r="X17" s="648"/>
      <c r="Y17" s="649"/>
      <c r="Z17" s="650">
        <v>0.1</v>
      </c>
      <c r="AA17" s="650"/>
      <c r="AB17" s="650"/>
      <c r="AC17" s="650"/>
      <c r="AD17" s="651">
        <v>40670</v>
      </c>
      <c r="AE17" s="651"/>
      <c r="AF17" s="651"/>
      <c r="AG17" s="651"/>
      <c r="AH17" s="651"/>
      <c r="AI17" s="651"/>
      <c r="AJ17" s="651"/>
      <c r="AK17" s="651"/>
      <c r="AL17" s="652">
        <v>0.2</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169</v>
      </c>
      <c r="BH17" s="648"/>
      <c r="BI17" s="648"/>
      <c r="BJ17" s="648"/>
      <c r="BK17" s="648"/>
      <c r="BL17" s="648"/>
      <c r="BM17" s="648"/>
      <c r="BN17" s="649"/>
      <c r="BO17" s="650" t="s">
        <v>169</v>
      </c>
      <c r="BP17" s="650"/>
      <c r="BQ17" s="650"/>
      <c r="BR17" s="650"/>
      <c r="BS17" s="656" t="s">
        <v>126</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4110489</v>
      </c>
      <c r="CS17" s="648"/>
      <c r="CT17" s="648"/>
      <c r="CU17" s="648"/>
      <c r="CV17" s="648"/>
      <c r="CW17" s="648"/>
      <c r="CX17" s="648"/>
      <c r="CY17" s="649"/>
      <c r="CZ17" s="650">
        <v>8.8000000000000007</v>
      </c>
      <c r="DA17" s="650"/>
      <c r="DB17" s="650"/>
      <c r="DC17" s="650"/>
      <c r="DD17" s="656" t="s">
        <v>235</v>
      </c>
      <c r="DE17" s="648"/>
      <c r="DF17" s="648"/>
      <c r="DG17" s="648"/>
      <c r="DH17" s="648"/>
      <c r="DI17" s="648"/>
      <c r="DJ17" s="648"/>
      <c r="DK17" s="648"/>
      <c r="DL17" s="648"/>
      <c r="DM17" s="648"/>
      <c r="DN17" s="648"/>
      <c r="DO17" s="648"/>
      <c r="DP17" s="649"/>
      <c r="DQ17" s="656">
        <v>4017921</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107160</v>
      </c>
      <c r="S18" s="648"/>
      <c r="T18" s="648"/>
      <c r="U18" s="648"/>
      <c r="V18" s="648"/>
      <c r="W18" s="648"/>
      <c r="X18" s="648"/>
      <c r="Y18" s="649"/>
      <c r="Z18" s="650">
        <v>0.2</v>
      </c>
      <c r="AA18" s="650"/>
      <c r="AB18" s="650"/>
      <c r="AC18" s="650"/>
      <c r="AD18" s="651">
        <v>107160</v>
      </c>
      <c r="AE18" s="651"/>
      <c r="AF18" s="651"/>
      <c r="AG18" s="651"/>
      <c r="AH18" s="651"/>
      <c r="AI18" s="651"/>
      <c r="AJ18" s="651"/>
      <c r="AK18" s="651"/>
      <c r="AL18" s="652">
        <v>0.6</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235</v>
      </c>
      <c r="BP18" s="650"/>
      <c r="BQ18" s="650"/>
      <c r="BR18" s="650"/>
      <c r="BS18" s="656" t="s">
        <v>126</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169</v>
      </c>
      <c r="DA18" s="650"/>
      <c r="DB18" s="650"/>
      <c r="DC18" s="650"/>
      <c r="DD18" s="656" t="s">
        <v>235</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82859</v>
      </c>
      <c r="S19" s="648"/>
      <c r="T19" s="648"/>
      <c r="U19" s="648"/>
      <c r="V19" s="648"/>
      <c r="W19" s="648"/>
      <c r="X19" s="648"/>
      <c r="Y19" s="649"/>
      <c r="Z19" s="650">
        <v>0.2</v>
      </c>
      <c r="AA19" s="650"/>
      <c r="AB19" s="650"/>
      <c r="AC19" s="650"/>
      <c r="AD19" s="651">
        <v>82859</v>
      </c>
      <c r="AE19" s="651"/>
      <c r="AF19" s="651"/>
      <c r="AG19" s="651"/>
      <c r="AH19" s="651"/>
      <c r="AI19" s="651"/>
      <c r="AJ19" s="651"/>
      <c r="AK19" s="651"/>
      <c r="AL19" s="652">
        <v>0.4</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224505</v>
      </c>
      <c r="BH19" s="648"/>
      <c r="BI19" s="648"/>
      <c r="BJ19" s="648"/>
      <c r="BK19" s="648"/>
      <c r="BL19" s="648"/>
      <c r="BM19" s="648"/>
      <c r="BN19" s="649"/>
      <c r="BO19" s="650">
        <v>2.2000000000000002</v>
      </c>
      <c r="BP19" s="650"/>
      <c r="BQ19" s="650"/>
      <c r="BR19" s="650"/>
      <c r="BS19" s="656" t="s">
        <v>235</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126</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15234</v>
      </c>
      <c r="S20" s="648"/>
      <c r="T20" s="648"/>
      <c r="U20" s="648"/>
      <c r="V20" s="648"/>
      <c r="W20" s="648"/>
      <c r="X20" s="648"/>
      <c r="Y20" s="649"/>
      <c r="Z20" s="650">
        <v>0</v>
      </c>
      <c r="AA20" s="650"/>
      <c r="AB20" s="650"/>
      <c r="AC20" s="650"/>
      <c r="AD20" s="651">
        <v>15234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224505</v>
      </c>
      <c r="BH20" s="648"/>
      <c r="BI20" s="648"/>
      <c r="BJ20" s="648"/>
      <c r="BK20" s="648"/>
      <c r="BL20" s="648"/>
      <c r="BM20" s="648"/>
      <c r="BN20" s="649"/>
      <c r="BO20" s="650">
        <v>2.2000000000000002</v>
      </c>
      <c r="BP20" s="650"/>
      <c r="BQ20" s="650"/>
      <c r="BR20" s="650"/>
      <c r="BS20" s="656" t="s">
        <v>126</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46528736</v>
      </c>
      <c r="CS20" s="648"/>
      <c r="CT20" s="648"/>
      <c r="CU20" s="648"/>
      <c r="CV20" s="648"/>
      <c r="CW20" s="648"/>
      <c r="CX20" s="648"/>
      <c r="CY20" s="649"/>
      <c r="CZ20" s="650">
        <v>100</v>
      </c>
      <c r="DA20" s="650"/>
      <c r="DB20" s="650"/>
      <c r="DC20" s="650"/>
      <c r="DD20" s="656">
        <v>2668734</v>
      </c>
      <c r="DE20" s="648"/>
      <c r="DF20" s="648"/>
      <c r="DG20" s="648"/>
      <c r="DH20" s="648"/>
      <c r="DI20" s="648"/>
      <c r="DJ20" s="648"/>
      <c r="DK20" s="648"/>
      <c r="DL20" s="648"/>
      <c r="DM20" s="648"/>
      <c r="DN20" s="648"/>
      <c r="DO20" s="648"/>
      <c r="DP20" s="649"/>
      <c r="DQ20" s="656">
        <v>21716344</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9067</v>
      </c>
      <c r="S21" s="648"/>
      <c r="T21" s="648"/>
      <c r="U21" s="648"/>
      <c r="V21" s="648"/>
      <c r="W21" s="648"/>
      <c r="X21" s="648"/>
      <c r="Y21" s="649"/>
      <c r="Z21" s="650">
        <v>0</v>
      </c>
      <c r="AA21" s="650"/>
      <c r="AB21" s="650"/>
      <c r="AC21" s="650"/>
      <c r="AD21" s="651">
        <v>9067</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8718</v>
      </c>
      <c r="BH21" s="648"/>
      <c r="BI21" s="648"/>
      <c r="BJ21" s="648"/>
      <c r="BK21" s="648"/>
      <c r="BL21" s="648"/>
      <c r="BM21" s="648"/>
      <c r="BN21" s="649"/>
      <c r="BO21" s="650">
        <v>0.1</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7120535</v>
      </c>
      <c r="S22" s="648"/>
      <c r="T22" s="648"/>
      <c r="U22" s="648"/>
      <c r="V22" s="648"/>
      <c r="W22" s="648"/>
      <c r="X22" s="648"/>
      <c r="Y22" s="649"/>
      <c r="Z22" s="650">
        <v>15</v>
      </c>
      <c r="AA22" s="650"/>
      <c r="AB22" s="650"/>
      <c r="AC22" s="650"/>
      <c r="AD22" s="651">
        <v>6286945</v>
      </c>
      <c r="AE22" s="651"/>
      <c r="AF22" s="651"/>
      <c r="AG22" s="651"/>
      <c r="AH22" s="651"/>
      <c r="AI22" s="651"/>
      <c r="AJ22" s="651"/>
      <c r="AK22" s="651"/>
      <c r="AL22" s="652">
        <v>33.799999999999997</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126</v>
      </c>
      <c r="BP22" s="650"/>
      <c r="BQ22" s="650"/>
      <c r="BR22" s="650"/>
      <c r="BS22" s="656" t="s">
        <v>235</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6286945</v>
      </c>
      <c r="S23" s="648"/>
      <c r="T23" s="648"/>
      <c r="U23" s="648"/>
      <c r="V23" s="648"/>
      <c r="W23" s="648"/>
      <c r="X23" s="648"/>
      <c r="Y23" s="649"/>
      <c r="Z23" s="650">
        <v>13.3</v>
      </c>
      <c r="AA23" s="650"/>
      <c r="AB23" s="650"/>
      <c r="AC23" s="650"/>
      <c r="AD23" s="651">
        <v>6286945</v>
      </c>
      <c r="AE23" s="651"/>
      <c r="AF23" s="651"/>
      <c r="AG23" s="651"/>
      <c r="AH23" s="651"/>
      <c r="AI23" s="651"/>
      <c r="AJ23" s="651"/>
      <c r="AK23" s="651"/>
      <c r="AL23" s="652">
        <v>33.799999999999997</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215787</v>
      </c>
      <c r="BH23" s="648"/>
      <c r="BI23" s="648"/>
      <c r="BJ23" s="648"/>
      <c r="BK23" s="648"/>
      <c r="BL23" s="648"/>
      <c r="BM23" s="648"/>
      <c r="BN23" s="649"/>
      <c r="BO23" s="650">
        <v>2.1</v>
      </c>
      <c r="BP23" s="650"/>
      <c r="BQ23" s="650"/>
      <c r="BR23" s="650"/>
      <c r="BS23" s="656" t="s">
        <v>126</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833590</v>
      </c>
      <c r="S24" s="648"/>
      <c r="T24" s="648"/>
      <c r="U24" s="648"/>
      <c r="V24" s="648"/>
      <c r="W24" s="648"/>
      <c r="X24" s="648"/>
      <c r="Y24" s="649"/>
      <c r="Z24" s="650">
        <v>1.8</v>
      </c>
      <c r="AA24" s="650"/>
      <c r="AB24" s="650"/>
      <c r="AC24" s="650"/>
      <c r="AD24" s="651" t="s">
        <v>126</v>
      </c>
      <c r="AE24" s="651"/>
      <c r="AF24" s="651"/>
      <c r="AG24" s="651"/>
      <c r="AH24" s="651"/>
      <c r="AI24" s="651"/>
      <c r="AJ24" s="651"/>
      <c r="AK24" s="651"/>
      <c r="AL24" s="652" t="s">
        <v>126</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126</v>
      </c>
      <c r="BP24" s="650"/>
      <c r="BQ24" s="650"/>
      <c r="BR24" s="650"/>
      <c r="BS24" s="656" t="s">
        <v>169</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17545208</v>
      </c>
      <c r="CS24" s="637"/>
      <c r="CT24" s="637"/>
      <c r="CU24" s="637"/>
      <c r="CV24" s="637"/>
      <c r="CW24" s="637"/>
      <c r="CX24" s="637"/>
      <c r="CY24" s="638"/>
      <c r="CZ24" s="641">
        <v>37.700000000000003</v>
      </c>
      <c r="DA24" s="642"/>
      <c r="DB24" s="642"/>
      <c r="DC24" s="661"/>
      <c r="DD24" s="686">
        <v>11153836</v>
      </c>
      <c r="DE24" s="637"/>
      <c r="DF24" s="637"/>
      <c r="DG24" s="637"/>
      <c r="DH24" s="637"/>
      <c r="DI24" s="637"/>
      <c r="DJ24" s="637"/>
      <c r="DK24" s="638"/>
      <c r="DL24" s="686">
        <v>10939993</v>
      </c>
      <c r="DM24" s="637"/>
      <c r="DN24" s="637"/>
      <c r="DO24" s="637"/>
      <c r="DP24" s="637"/>
      <c r="DQ24" s="637"/>
      <c r="DR24" s="637"/>
      <c r="DS24" s="637"/>
      <c r="DT24" s="637"/>
      <c r="DU24" s="637"/>
      <c r="DV24" s="638"/>
      <c r="DW24" s="641">
        <v>55.5</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235</v>
      </c>
      <c r="S25" s="648"/>
      <c r="T25" s="648"/>
      <c r="U25" s="648"/>
      <c r="V25" s="648"/>
      <c r="W25" s="648"/>
      <c r="X25" s="648"/>
      <c r="Y25" s="649"/>
      <c r="Z25" s="650" t="s">
        <v>126</v>
      </c>
      <c r="AA25" s="650"/>
      <c r="AB25" s="650"/>
      <c r="AC25" s="650"/>
      <c r="AD25" s="651" t="s">
        <v>235</v>
      </c>
      <c r="AE25" s="651"/>
      <c r="AF25" s="651"/>
      <c r="AG25" s="651"/>
      <c r="AH25" s="651"/>
      <c r="AI25" s="651"/>
      <c r="AJ25" s="651"/>
      <c r="AK25" s="651"/>
      <c r="AL25" s="652" t="s">
        <v>126</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5677411</v>
      </c>
      <c r="CS25" s="683"/>
      <c r="CT25" s="683"/>
      <c r="CU25" s="683"/>
      <c r="CV25" s="683"/>
      <c r="CW25" s="683"/>
      <c r="CX25" s="683"/>
      <c r="CY25" s="684"/>
      <c r="CZ25" s="652">
        <v>12.2</v>
      </c>
      <c r="DA25" s="681"/>
      <c r="DB25" s="681"/>
      <c r="DC25" s="685"/>
      <c r="DD25" s="656">
        <v>5030723</v>
      </c>
      <c r="DE25" s="683"/>
      <c r="DF25" s="683"/>
      <c r="DG25" s="683"/>
      <c r="DH25" s="683"/>
      <c r="DI25" s="683"/>
      <c r="DJ25" s="683"/>
      <c r="DK25" s="684"/>
      <c r="DL25" s="656">
        <v>4830133</v>
      </c>
      <c r="DM25" s="683"/>
      <c r="DN25" s="683"/>
      <c r="DO25" s="683"/>
      <c r="DP25" s="683"/>
      <c r="DQ25" s="683"/>
      <c r="DR25" s="683"/>
      <c r="DS25" s="683"/>
      <c r="DT25" s="683"/>
      <c r="DU25" s="683"/>
      <c r="DV25" s="684"/>
      <c r="DW25" s="652">
        <v>24.5</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19555194</v>
      </c>
      <c r="S26" s="648"/>
      <c r="T26" s="648"/>
      <c r="U26" s="648"/>
      <c r="V26" s="648"/>
      <c r="W26" s="648"/>
      <c r="X26" s="648"/>
      <c r="Y26" s="649"/>
      <c r="Z26" s="650">
        <v>41.3</v>
      </c>
      <c r="AA26" s="650"/>
      <c r="AB26" s="650"/>
      <c r="AC26" s="650"/>
      <c r="AD26" s="651">
        <v>18505817</v>
      </c>
      <c r="AE26" s="651"/>
      <c r="AF26" s="651"/>
      <c r="AG26" s="651"/>
      <c r="AH26" s="651"/>
      <c r="AI26" s="651"/>
      <c r="AJ26" s="651"/>
      <c r="AK26" s="651"/>
      <c r="AL26" s="652">
        <v>99.4</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235</v>
      </c>
      <c r="BH26" s="648"/>
      <c r="BI26" s="648"/>
      <c r="BJ26" s="648"/>
      <c r="BK26" s="648"/>
      <c r="BL26" s="648"/>
      <c r="BM26" s="648"/>
      <c r="BN26" s="649"/>
      <c r="BO26" s="650" t="s">
        <v>235</v>
      </c>
      <c r="BP26" s="650"/>
      <c r="BQ26" s="650"/>
      <c r="BR26" s="650"/>
      <c r="BS26" s="656" t="s">
        <v>126</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3118090</v>
      </c>
      <c r="CS26" s="648"/>
      <c r="CT26" s="648"/>
      <c r="CU26" s="648"/>
      <c r="CV26" s="648"/>
      <c r="CW26" s="648"/>
      <c r="CX26" s="648"/>
      <c r="CY26" s="649"/>
      <c r="CZ26" s="652">
        <v>6.7</v>
      </c>
      <c r="DA26" s="681"/>
      <c r="DB26" s="681"/>
      <c r="DC26" s="685"/>
      <c r="DD26" s="656">
        <v>2795464</v>
      </c>
      <c r="DE26" s="648"/>
      <c r="DF26" s="648"/>
      <c r="DG26" s="648"/>
      <c r="DH26" s="648"/>
      <c r="DI26" s="648"/>
      <c r="DJ26" s="648"/>
      <c r="DK26" s="649"/>
      <c r="DL26" s="656" t="s">
        <v>126</v>
      </c>
      <c r="DM26" s="648"/>
      <c r="DN26" s="648"/>
      <c r="DO26" s="648"/>
      <c r="DP26" s="648"/>
      <c r="DQ26" s="648"/>
      <c r="DR26" s="648"/>
      <c r="DS26" s="648"/>
      <c r="DT26" s="648"/>
      <c r="DU26" s="648"/>
      <c r="DV26" s="649"/>
      <c r="DW26" s="652" t="s">
        <v>126</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10786</v>
      </c>
      <c r="S27" s="648"/>
      <c r="T27" s="648"/>
      <c r="U27" s="648"/>
      <c r="V27" s="648"/>
      <c r="W27" s="648"/>
      <c r="X27" s="648"/>
      <c r="Y27" s="649"/>
      <c r="Z27" s="650">
        <v>0</v>
      </c>
      <c r="AA27" s="650"/>
      <c r="AB27" s="650"/>
      <c r="AC27" s="650"/>
      <c r="AD27" s="651">
        <v>10786</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10039756</v>
      </c>
      <c r="BH27" s="648"/>
      <c r="BI27" s="648"/>
      <c r="BJ27" s="648"/>
      <c r="BK27" s="648"/>
      <c r="BL27" s="648"/>
      <c r="BM27" s="648"/>
      <c r="BN27" s="649"/>
      <c r="BO27" s="650">
        <v>100</v>
      </c>
      <c r="BP27" s="650"/>
      <c r="BQ27" s="650"/>
      <c r="BR27" s="650"/>
      <c r="BS27" s="656">
        <v>394311</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7757308</v>
      </c>
      <c r="CS27" s="683"/>
      <c r="CT27" s="683"/>
      <c r="CU27" s="683"/>
      <c r="CV27" s="683"/>
      <c r="CW27" s="683"/>
      <c r="CX27" s="683"/>
      <c r="CY27" s="684"/>
      <c r="CZ27" s="652">
        <v>16.7</v>
      </c>
      <c r="DA27" s="681"/>
      <c r="DB27" s="681"/>
      <c r="DC27" s="685"/>
      <c r="DD27" s="656">
        <v>2105192</v>
      </c>
      <c r="DE27" s="683"/>
      <c r="DF27" s="683"/>
      <c r="DG27" s="683"/>
      <c r="DH27" s="683"/>
      <c r="DI27" s="683"/>
      <c r="DJ27" s="683"/>
      <c r="DK27" s="684"/>
      <c r="DL27" s="656">
        <v>2091939</v>
      </c>
      <c r="DM27" s="683"/>
      <c r="DN27" s="683"/>
      <c r="DO27" s="683"/>
      <c r="DP27" s="683"/>
      <c r="DQ27" s="683"/>
      <c r="DR27" s="683"/>
      <c r="DS27" s="683"/>
      <c r="DT27" s="683"/>
      <c r="DU27" s="683"/>
      <c r="DV27" s="684"/>
      <c r="DW27" s="652">
        <v>10.6</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242598</v>
      </c>
      <c r="S28" s="648"/>
      <c r="T28" s="648"/>
      <c r="U28" s="648"/>
      <c r="V28" s="648"/>
      <c r="W28" s="648"/>
      <c r="X28" s="648"/>
      <c r="Y28" s="649"/>
      <c r="Z28" s="650">
        <v>0.5</v>
      </c>
      <c r="AA28" s="650"/>
      <c r="AB28" s="650"/>
      <c r="AC28" s="650"/>
      <c r="AD28" s="651" t="s">
        <v>235</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4110489</v>
      </c>
      <c r="CS28" s="648"/>
      <c r="CT28" s="648"/>
      <c r="CU28" s="648"/>
      <c r="CV28" s="648"/>
      <c r="CW28" s="648"/>
      <c r="CX28" s="648"/>
      <c r="CY28" s="649"/>
      <c r="CZ28" s="652">
        <v>8.8000000000000007</v>
      </c>
      <c r="DA28" s="681"/>
      <c r="DB28" s="681"/>
      <c r="DC28" s="685"/>
      <c r="DD28" s="656">
        <v>4017921</v>
      </c>
      <c r="DE28" s="648"/>
      <c r="DF28" s="648"/>
      <c r="DG28" s="648"/>
      <c r="DH28" s="648"/>
      <c r="DI28" s="648"/>
      <c r="DJ28" s="648"/>
      <c r="DK28" s="649"/>
      <c r="DL28" s="656">
        <v>4017921</v>
      </c>
      <c r="DM28" s="648"/>
      <c r="DN28" s="648"/>
      <c r="DO28" s="648"/>
      <c r="DP28" s="648"/>
      <c r="DQ28" s="648"/>
      <c r="DR28" s="648"/>
      <c r="DS28" s="648"/>
      <c r="DT28" s="648"/>
      <c r="DU28" s="648"/>
      <c r="DV28" s="649"/>
      <c r="DW28" s="652">
        <v>20.399999999999999</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316705</v>
      </c>
      <c r="S29" s="648"/>
      <c r="T29" s="648"/>
      <c r="U29" s="648"/>
      <c r="V29" s="648"/>
      <c r="W29" s="648"/>
      <c r="X29" s="648"/>
      <c r="Y29" s="649"/>
      <c r="Z29" s="650">
        <v>0.7</v>
      </c>
      <c r="AA29" s="650"/>
      <c r="AB29" s="650"/>
      <c r="AC29" s="650"/>
      <c r="AD29" s="651">
        <v>88956</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4110394</v>
      </c>
      <c r="CS29" s="683"/>
      <c r="CT29" s="683"/>
      <c r="CU29" s="683"/>
      <c r="CV29" s="683"/>
      <c r="CW29" s="683"/>
      <c r="CX29" s="683"/>
      <c r="CY29" s="684"/>
      <c r="CZ29" s="652">
        <v>8.8000000000000007</v>
      </c>
      <c r="DA29" s="681"/>
      <c r="DB29" s="681"/>
      <c r="DC29" s="685"/>
      <c r="DD29" s="656">
        <v>4017826</v>
      </c>
      <c r="DE29" s="683"/>
      <c r="DF29" s="683"/>
      <c r="DG29" s="683"/>
      <c r="DH29" s="683"/>
      <c r="DI29" s="683"/>
      <c r="DJ29" s="683"/>
      <c r="DK29" s="684"/>
      <c r="DL29" s="656">
        <v>4017826</v>
      </c>
      <c r="DM29" s="683"/>
      <c r="DN29" s="683"/>
      <c r="DO29" s="683"/>
      <c r="DP29" s="683"/>
      <c r="DQ29" s="683"/>
      <c r="DR29" s="683"/>
      <c r="DS29" s="683"/>
      <c r="DT29" s="683"/>
      <c r="DU29" s="683"/>
      <c r="DV29" s="684"/>
      <c r="DW29" s="652">
        <v>20.399999999999999</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418636</v>
      </c>
      <c r="S30" s="648"/>
      <c r="T30" s="648"/>
      <c r="U30" s="648"/>
      <c r="V30" s="648"/>
      <c r="W30" s="648"/>
      <c r="X30" s="648"/>
      <c r="Y30" s="649"/>
      <c r="Z30" s="650">
        <v>0.9</v>
      </c>
      <c r="AA30" s="650"/>
      <c r="AB30" s="650"/>
      <c r="AC30" s="650"/>
      <c r="AD30" s="651">
        <v>56</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3885235</v>
      </c>
      <c r="CS30" s="648"/>
      <c r="CT30" s="648"/>
      <c r="CU30" s="648"/>
      <c r="CV30" s="648"/>
      <c r="CW30" s="648"/>
      <c r="CX30" s="648"/>
      <c r="CY30" s="649"/>
      <c r="CZ30" s="652">
        <v>8.4</v>
      </c>
      <c r="DA30" s="681"/>
      <c r="DB30" s="681"/>
      <c r="DC30" s="685"/>
      <c r="DD30" s="656">
        <v>3792667</v>
      </c>
      <c r="DE30" s="648"/>
      <c r="DF30" s="648"/>
      <c r="DG30" s="648"/>
      <c r="DH30" s="648"/>
      <c r="DI30" s="648"/>
      <c r="DJ30" s="648"/>
      <c r="DK30" s="649"/>
      <c r="DL30" s="656">
        <v>3792667</v>
      </c>
      <c r="DM30" s="648"/>
      <c r="DN30" s="648"/>
      <c r="DO30" s="648"/>
      <c r="DP30" s="648"/>
      <c r="DQ30" s="648"/>
      <c r="DR30" s="648"/>
      <c r="DS30" s="648"/>
      <c r="DT30" s="648"/>
      <c r="DU30" s="648"/>
      <c r="DV30" s="649"/>
      <c r="DW30" s="652">
        <v>19.2</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15656658</v>
      </c>
      <c r="S31" s="648"/>
      <c r="T31" s="648"/>
      <c r="U31" s="648"/>
      <c r="V31" s="648"/>
      <c r="W31" s="648"/>
      <c r="X31" s="648"/>
      <c r="Y31" s="649"/>
      <c r="Z31" s="650">
        <v>33.1</v>
      </c>
      <c r="AA31" s="650"/>
      <c r="AB31" s="650"/>
      <c r="AC31" s="650"/>
      <c r="AD31" s="651" t="s">
        <v>126</v>
      </c>
      <c r="AE31" s="651"/>
      <c r="AF31" s="651"/>
      <c r="AG31" s="651"/>
      <c r="AH31" s="651"/>
      <c r="AI31" s="651"/>
      <c r="AJ31" s="651"/>
      <c r="AK31" s="651"/>
      <c r="AL31" s="652" t="s">
        <v>126</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15">
        <v>98.1</v>
      </c>
      <c r="BH31" s="702"/>
      <c r="BI31" s="702"/>
      <c r="BJ31" s="702"/>
      <c r="BK31" s="702"/>
      <c r="BL31" s="702"/>
      <c r="BM31" s="642">
        <v>97.1</v>
      </c>
      <c r="BN31" s="702"/>
      <c r="BO31" s="702"/>
      <c r="BP31" s="702"/>
      <c r="BQ31" s="703"/>
      <c r="BR31" s="715">
        <v>99.3</v>
      </c>
      <c r="BS31" s="702"/>
      <c r="BT31" s="702"/>
      <c r="BU31" s="702"/>
      <c r="BV31" s="702"/>
      <c r="BW31" s="702"/>
      <c r="BX31" s="642">
        <v>98.3</v>
      </c>
      <c r="BY31" s="702"/>
      <c r="BZ31" s="702"/>
      <c r="CA31" s="702"/>
      <c r="CB31" s="703"/>
      <c r="CD31" s="689"/>
      <c r="CE31" s="690"/>
      <c r="CF31" s="662" t="s">
        <v>309</v>
      </c>
      <c r="CG31" s="663"/>
      <c r="CH31" s="663"/>
      <c r="CI31" s="663"/>
      <c r="CJ31" s="663"/>
      <c r="CK31" s="663"/>
      <c r="CL31" s="663"/>
      <c r="CM31" s="663"/>
      <c r="CN31" s="663"/>
      <c r="CO31" s="663"/>
      <c r="CP31" s="663"/>
      <c r="CQ31" s="664"/>
      <c r="CR31" s="647">
        <v>225159</v>
      </c>
      <c r="CS31" s="683"/>
      <c r="CT31" s="683"/>
      <c r="CU31" s="683"/>
      <c r="CV31" s="683"/>
      <c r="CW31" s="683"/>
      <c r="CX31" s="683"/>
      <c r="CY31" s="684"/>
      <c r="CZ31" s="652">
        <v>0.5</v>
      </c>
      <c r="DA31" s="681"/>
      <c r="DB31" s="681"/>
      <c r="DC31" s="685"/>
      <c r="DD31" s="656">
        <v>225159</v>
      </c>
      <c r="DE31" s="683"/>
      <c r="DF31" s="683"/>
      <c r="DG31" s="683"/>
      <c r="DH31" s="683"/>
      <c r="DI31" s="683"/>
      <c r="DJ31" s="683"/>
      <c r="DK31" s="684"/>
      <c r="DL31" s="656">
        <v>225159</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126</v>
      </c>
      <c r="S32" s="648"/>
      <c r="T32" s="648"/>
      <c r="U32" s="648"/>
      <c r="V32" s="648"/>
      <c r="W32" s="648"/>
      <c r="X32" s="648"/>
      <c r="Y32" s="649"/>
      <c r="Z32" s="650" t="s">
        <v>235</v>
      </c>
      <c r="AA32" s="650"/>
      <c r="AB32" s="650"/>
      <c r="AC32" s="650"/>
      <c r="AD32" s="651" t="s">
        <v>235</v>
      </c>
      <c r="AE32" s="651"/>
      <c r="AF32" s="651"/>
      <c r="AG32" s="651"/>
      <c r="AH32" s="651"/>
      <c r="AI32" s="651"/>
      <c r="AJ32" s="651"/>
      <c r="AK32" s="651"/>
      <c r="AL32" s="652" t="s">
        <v>235</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v>
      </c>
      <c r="BH32" s="683"/>
      <c r="BI32" s="683"/>
      <c r="BJ32" s="683"/>
      <c r="BK32" s="683"/>
      <c r="BL32" s="683"/>
      <c r="BM32" s="653">
        <v>98.1</v>
      </c>
      <c r="BN32" s="713"/>
      <c r="BO32" s="713"/>
      <c r="BP32" s="713"/>
      <c r="BQ32" s="714"/>
      <c r="BR32" s="716">
        <v>99.2</v>
      </c>
      <c r="BS32" s="683"/>
      <c r="BT32" s="683"/>
      <c r="BU32" s="683"/>
      <c r="BV32" s="683"/>
      <c r="BW32" s="683"/>
      <c r="BX32" s="653">
        <v>98.3</v>
      </c>
      <c r="BY32" s="713"/>
      <c r="BZ32" s="713"/>
      <c r="CA32" s="713"/>
      <c r="CB32" s="714"/>
      <c r="CD32" s="691"/>
      <c r="CE32" s="692"/>
      <c r="CF32" s="662" t="s">
        <v>313</v>
      </c>
      <c r="CG32" s="663"/>
      <c r="CH32" s="663"/>
      <c r="CI32" s="663"/>
      <c r="CJ32" s="663"/>
      <c r="CK32" s="663"/>
      <c r="CL32" s="663"/>
      <c r="CM32" s="663"/>
      <c r="CN32" s="663"/>
      <c r="CO32" s="663"/>
      <c r="CP32" s="663"/>
      <c r="CQ32" s="664"/>
      <c r="CR32" s="647">
        <v>95</v>
      </c>
      <c r="CS32" s="648"/>
      <c r="CT32" s="648"/>
      <c r="CU32" s="648"/>
      <c r="CV32" s="648"/>
      <c r="CW32" s="648"/>
      <c r="CX32" s="648"/>
      <c r="CY32" s="649"/>
      <c r="CZ32" s="652">
        <v>0</v>
      </c>
      <c r="DA32" s="681"/>
      <c r="DB32" s="681"/>
      <c r="DC32" s="685"/>
      <c r="DD32" s="656">
        <v>95</v>
      </c>
      <c r="DE32" s="648"/>
      <c r="DF32" s="648"/>
      <c r="DG32" s="648"/>
      <c r="DH32" s="648"/>
      <c r="DI32" s="648"/>
      <c r="DJ32" s="648"/>
      <c r="DK32" s="649"/>
      <c r="DL32" s="656">
        <v>95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3417971</v>
      </c>
      <c r="S33" s="648"/>
      <c r="T33" s="648"/>
      <c r="U33" s="648"/>
      <c r="V33" s="648"/>
      <c r="W33" s="648"/>
      <c r="X33" s="648"/>
      <c r="Y33" s="649"/>
      <c r="Z33" s="650">
        <v>7.2</v>
      </c>
      <c r="AA33" s="650"/>
      <c r="AB33" s="650"/>
      <c r="AC33" s="650"/>
      <c r="AD33" s="651" t="s">
        <v>126</v>
      </c>
      <c r="AE33" s="651"/>
      <c r="AF33" s="651"/>
      <c r="AG33" s="651"/>
      <c r="AH33" s="651"/>
      <c r="AI33" s="651"/>
      <c r="AJ33" s="651"/>
      <c r="AK33" s="651"/>
      <c r="AL33" s="652" t="s">
        <v>126</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97</v>
      </c>
      <c r="BH33" s="718"/>
      <c r="BI33" s="718"/>
      <c r="BJ33" s="718"/>
      <c r="BK33" s="718"/>
      <c r="BL33" s="718"/>
      <c r="BM33" s="719">
        <v>96</v>
      </c>
      <c r="BN33" s="718"/>
      <c r="BO33" s="718"/>
      <c r="BP33" s="718"/>
      <c r="BQ33" s="720"/>
      <c r="BR33" s="717">
        <v>99.4</v>
      </c>
      <c r="BS33" s="718"/>
      <c r="BT33" s="718"/>
      <c r="BU33" s="718"/>
      <c r="BV33" s="718"/>
      <c r="BW33" s="718"/>
      <c r="BX33" s="719">
        <v>98.3</v>
      </c>
      <c r="BY33" s="718"/>
      <c r="BZ33" s="718"/>
      <c r="CA33" s="718"/>
      <c r="CB33" s="720"/>
      <c r="CD33" s="662" t="s">
        <v>316</v>
      </c>
      <c r="CE33" s="663"/>
      <c r="CF33" s="663"/>
      <c r="CG33" s="663"/>
      <c r="CH33" s="663"/>
      <c r="CI33" s="663"/>
      <c r="CJ33" s="663"/>
      <c r="CK33" s="663"/>
      <c r="CL33" s="663"/>
      <c r="CM33" s="663"/>
      <c r="CN33" s="663"/>
      <c r="CO33" s="663"/>
      <c r="CP33" s="663"/>
      <c r="CQ33" s="664"/>
      <c r="CR33" s="647">
        <v>26256169</v>
      </c>
      <c r="CS33" s="683"/>
      <c r="CT33" s="683"/>
      <c r="CU33" s="683"/>
      <c r="CV33" s="683"/>
      <c r="CW33" s="683"/>
      <c r="CX33" s="683"/>
      <c r="CY33" s="684"/>
      <c r="CZ33" s="652">
        <v>56.4</v>
      </c>
      <c r="DA33" s="681"/>
      <c r="DB33" s="681"/>
      <c r="DC33" s="685"/>
      <c r="DD33" s="656">
        <v>9963272</v>
      </c>
      <c r="DE33" s="683"/>
      <c r="DF33" s="683"/>
      <c r="DG33" s="683"/>
      <c r="DH33" s="683"/>
      <c r="DI33" s="683"/>
      <c r="DJ33" s="683"/>
      <c r="DK33" s="684"/>
      <c r="DL33" s="656">
        <v>7676155</v>
      </c>
      <c r="DM33" s="683"/>
      <c r="DN33" s="683"/>
      <c r="DO33" s="683"/>
      <c r="DP33" s="683"/>
      <c r="DQ33" s="683"/>
      <c r="DR33" s="683"/>
      <c r="DS33" s="683"/>
      <c r="DT33" s="683"/>
      <c r="DU33" s="683"/>
      <c r="DV33" s="684"/>
      <c r="DW33" s="652">
        <v>38.9</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60946</v>
      </c>
      <c r="S34" s="648"/>
      <c r="T34" s="648"/>
      <c r="U34" s="648"/>
      <c r="V34" s="648"/>
      <c r="W34" s="648"/>
      <c r="X34" s="648"/>
      <c r="Y34" s="649"/>
      <c r="Z34" s="650">
        <v>0.1</v>
      </c>
      <c r="AA34" s="650"/>
      <c r="AB34" s="650"/>
      <c r="AC34" s="650"/>
      <c r="AD34" s="651" t="s">
        <v>235</v>
      </c>
      <c r="AE34" s="651"/>
      <c r="AF34" s="651"/>
      <c r="AG34" s="651"/>
      <c r="AH34" s="651"/>
      <c r="AI34" s="651"/>
      <c r="AJ34" s="651"/>
      <c r="AK34" s="651"/>
      <c r="AL34" s="652" t="s">
        <v>126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5289198</v>
      </c>
      <c r="CS34" s="648"/>
      <c r="CT34" s="648"/>
      <c r="CU34" s="648"/>
      <c r="CV34" s="648"/>
      <c r="CW34" s="648"/>
      <c r="CX34" s="648"/>
      <c r="CY34" s="649"/>
      <c r="CZ34" s="652">
        <v>11.4</v>
      </c>
      <c r="DA34" s="681"/>
      <c r="DB34" s="681"/>
      <c r="DC34" s="685"/>
      <c r="DD34" s="656">
        <v>3073648</v>
      </c>
      <c r="DE34" s="648"/>
      <c r="DF34" s="648"/>
      <c r="DG34" s="648"/>
      <c r="DH34" s="648"/>
      <c r="DI34" s="648"/>
      <c r="DJ34" s="648"/>
      <c r="DK34" s="649"/>
      <c r="DL34" s="656">
        <v>1864207</v>
      </c>
      <c r="DM34" s="648"/>
      <c r="DN34" s="648"/>
      <c r="DO34" s="648"/>
      <c r="DP34" s="648"/>
      <c r="DQ34" s="648"/>
      <c r="DR34" s="648"/>
      <c r="DS34" s="648"/>
      <c r="DT34" s="648"/>
      <c r="DU34" s="648"/>
      <c r="DV34" s="649"/>
      <c r="DW34" s="652">
        <v>9.5</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2383006</v>
      </c>
      <c r="S35" s="648"/>
      <c r="T35" s="648"/>
      <c r="U35" s="648"/>
      <c r="V35" s="648"/>
      <c r="W35" s="648"/>
      <c r="X35" s="648"/>
      <c r="Y35" s="649"/>
      <c r="Z35" s="650">
        <v>5</v>
      </c>
      <c r="AA35" s="650"/>
      <c r="AB35" s="650"/>
      <c r="AC35" s="650"/>
      <c r="AD35" s="651" t="s">
        <v>126</v>
      </c>
      <c r="AE35" s="651"/>
      <c r="AF35" s="651"/>
      <c r="AG35" s="651"/>
      <c r="AH35" s="651"/>
      <c r="AI35" s="651"/>
      <c r="AJ35" s="651"/>
      <c r="AK35" s="651"/>
      <c r="AL35" s="652" t="s">
        <v>126</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163450</v>
      </c>
      <c r="CS35" s="683"/>
      <c r="CT35" s="683"/>
      <c r="CU35" s="683"/>
      <c r="CV35" s="683"/>
      <c r="CW35" s="683"/>
      <c r="CX35" s="683"/>
      <c r="CY35" s="684"/>
      <c r="CZ35" s="652">
        <v>0.4</v>
      </c>
      <c r="DA35" s="681"/>
      <c r="DB35" s="681"/>
      <c r="DC35" s="685"/>
      <c r="DD35" s="656">
        <v>88082</v>
      </c>
      <c r="DE35" s="683"/>
      <c r="DF35" s="683"/>
      <c r="DG35" s="683"/>
      <c r="DH35" s="683"/>
      <c r="DI35" s="683"/>
      <c r="DJ35" s="683"/>
      <c r="DK35" s="684"/>
      <c r="DL35" s="656">
        <v>88082</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1776120</v>
      </c>
      <c r="S36" s="648"/>
      <c r="T36" s="648"/>
      <c r="U36" s="648"/>
      <c r="V36" s="648"/>
      <c r="W36" s="648"/>
      <c r="X36" s="648"/>
      <c r="Y36" s="649"/>
      <c r="Z36" s="650">
        <v>3.8</v>
      </c>
      <c r="AA36" s="650"/>
      <c r="AB36" s="650"/>
      <c r="AC36" s="650"/>
      <c r="AD36" s="651" t="s">
        <v>235</v>
      </c>
      <c r="AE36" s="651"/>
      <c r="AF36" s="651"/>
      <c r="AG36" s="651"/>
      <c r="AH36" s="651"/>
      <c r="AI36" s="651"/>
      <c r="AJ36" s="651"/>
      <c r="AK36" s="651"/>
      <c r="AL36" s="652" t="s">
        <v>235</v>
      </c>
      <c r="AM36" s="653"/>
      <c r="AN36" s="653"/>
      <c r="AO36" s="654"/>
      <c r="AP36" s="235"/>
      <c r="AQ36" s="721" t="s">
        <v>324</v>
      </c>
      <c r="AR36" s="722"/>
      <c r="AS36" s="722"/>
      <c r="AT36" s="722"/>
      <c r="AU36" s="722"/>
      <c r="AV36" s="722"/>
      <c r="AW36" s="722"/>
      <c r="AX36" s="722"/>
      <c r="AY36" s="723"/>
      <c r="AZ36" s="636">
        <v>4957327</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184693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14916080</v>
      </c>
      <c r="CS36" s="648"/>
      <c r="CT36" s="648"/>
      <c r="CU36" s="648"/>
      <c r="CV36" s="648"/>
      <c r="CW36" s="648"/>
      <c r="CX36" s="648"/>
      <c r="CY36" s="649"/>
      <c r="CZ36" s="652">
        <v>32.1</v>
      </c>
      <c r="DA36" s="681"/>
      <c r="DB36" s="681"/>
      <c r="DC36" s="685"/>
      <c r="DD36" s="656">
        <v>3910043</v>
      </c>
      <c r="DE36" s="648"/>
      <c r="DF36" s="648"/>
      <c r="DG36" s="648"/>
      <c r="DH36" s="648"/>
      <c r="DI36" s="648"/>
      <c r="DJ36" s="648"/>
      <c r="DK36" s="649"/>
      <c r="DL36" s="656">
        <v>3353552</v>
      </c>
      <c r="DM36" s="648"/>
      <c r="DN36" s="648"/>
      <c r="DO36" s="648"/>
      <c r="DP36" s="648"/>
      <c r="DQ36" s="648"/>
      <c r="DR36" s="648"/>
      <c r="DS36" s="648"/>
      <c r="DT36" s="648"/>
      <c r="DU36" s="648"/>
      <c r="DV36" s="649"/>
      <c r="DW36" s="652">
        <v>17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756338</v>
      </c>
      <c r="S37" s="648"/>
      <c r="T37" s="648"/>
      <c r="U37" s="648"/>
      <c r="V37" s="648"/>
      <c r="W37" s="648"/>
      <c r="X37" s="648"/>
      <c r="Y37" s="649"/>
      <c r="Z37" s="650">
        <v>1.6</v>
      </c>
      <c r="AA37" s="650"/>
      <c r="AB37" s="650"/>
      <c r="AC37" s="650"/>
      <c r="AD37" s="651" t="s">
        <v>126</v>
      </c>
      <c r="AE37" s="651"/>
      <c r="AF37" s="651"/>
      <c r="AG37" s="651"/>
      <c r="AH37" s="651"/>
      <c r="AI37" s="651"/>
      <c r="AJ37" s="651"/>
      <c r="AK37" s="651"/>
      <c r="AL37" s="652" t="s">
        <v>169</v>
      </c>
      <c r="AM37" s="653"/>
      <c r="AN37" s="653"/>
      <c r="AO37" s="654"/>
      <c r="AQ37" s="725" t="s">
        <v>328</v>
      </c>
      <c r="AR37" s="726"/>
      <c r="AS37" s="726"/>
      <c r="AT37" s="726"/>
      <c r="AU37" s="726"/>
      <c r="AV37" s="726"/>
      <c r="AW37" s="726"/>
      <c r="AX37" s="726"/>
      <c r="AY37" s="727"/>
      <c r="AZ37" s="647">
        <v>1005589</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184693</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1123723</v>
      </c>
      <c r="CS37" s="683"/>
      <c r="CT37" s="683"/>
      <c r="CU37" s="683"/>
      <c r="CV37" s="683"/>
      <c r="CW37" s="683"/>
      <c r="CX37" s="683"/>
      <c r="CY37" s="684"/>
      <c r="CZ37" s="652">
        <v>2.4</v>
      </c>
      <c r="DA37" s="681"/>
      <c r="DB37" s="681"/>
      <c r="DC37" s="685"/>
      <c r="DD37" s="656">
        <v>1123723</v>
      </c>
      <c r="DE37" s="683"/>
      <c r="DF37" s="683"/>
      <c r="DG37" s="683"/>
      <c r="DH37" s="683"/>
      <c r="DI37" s="683"/>
      <c r="DJ37" s="683"/>
      <c r="DK37" s="684"/>
      <c r="DL37" s="656">
        <v>1036521</v>
      </c>
      <c r="DM37" s="683"/>
      <c r="DN37" s="683"/>
      <c r="DO37" s="683"/>
      <c r="DP37" s="683"/>
      <c r="DQ37" s="683"/>
      <c r="DR37" s="683"/>
      <c r="DS37" s="683"/>
      <c r="DT37" s="683"/>
      <c r="DU37" s="683"/>
      <c r="DV37" s="684"/>
      <c r="DW37" s="652">
        <v>5.3</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226476</v>
      </c>
      <c r="S38" s="648"/>
      <c r="T38" s="648"/>
      <c r="U38" s="648"/>
      <c r="V38" s="648"/>
      <c r="W38" s="648"/>
      <c r="X38" s="648"/>
      <c r="Y38" s="649"/>
      <c r="Z38" s="650">
        <v>0.5</v>
      </c>
      <c r="AA38" s="650"/>
      <c r="AB38" s="650"/>
      <c r="AC38" s="650"/>
      <c r="AD38" s="651">
        <v>13751</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658450</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12159</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3126993</v>
      </c>
      <c r="CS38" s="648"/>
      <c r="CT38" s="648"/>
      <c r="CU38" s="648"/>
      <c r="CV38" s="648"/>
      <c r="CW38" s="648"/>
      <c r="CX38" s="648"/>
      <c r="CY38" s="649"/>
      <c r="CZ38" s="652">
        <v>6.7</v>
      </c>
      <c r="DA38" s="681"/>
      <c r="DB38" s="681"/>
      <c r="DC38" s="685"/>
      <c r="DD38" s="656">
        <v>2485116</v>
      </c>
      <c r="DE38" s="648"/>
      <c r="DF38" s="648"/>
      <c r="DG38" s="648"/>
      <c r="DH38" s="648"/>
      <c r="DI38" s="648"/>
      <c r="DJ38" s="648"/>
      <c r="DK38" s="649"/>
      <c r="DL38" s="656">
        <v>2370314</v>
      </c>
      <c r="DM38" s="648"/>
      <c r="DN38" s="648"/>
      <c r="DO38" s="648"/>
      <c r="DP38" s="648"/>
      <c r="DQ38" s="648"/>
      <c r="DR38" s="648"/>
      <c r="DS38" s="648"/>
      <c r="DT38" s="648"/>
      <c r="DU38" s="648"/>
      <c r="DV38" s="649"/>
      <c r="DW38" s="652">
        <v>12</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2503368</v>
      </c>
      <c r="S39" s="648"/>
      <c r="T39" s="648"/>
      <c r="U39" s="648"/>
      <c r="V39" s="648"/>
      <c r="W39" s="648"/>
      <c r="X39" s="648"/>
      <c r="Y39" s="649"/>
      <c r="Z39" s="650">
        <v>5.3</v>
      </c>
      <c r="AA39" s="650"/>
      <c r="AB39" s="650"/>
      <c r="AC39" s="650"/>
      <c r="AD39" s="651" t="s">
        <v>126</v>
      </c>
      <c r="AE39" s="651"/>
      <c r="AF39" s="651"/>
      <c r="AG39" s="651"/>
      <c r="AH39" s="651"/>
      <c r="AI39" s="651"/>
      <c r="AJ39" s="651"/>
      <c r="AK39" s="651"/>
      <c r="AL39" s="652" t="s">
        <v>126</v>
      </c>
      <c r="AM39" s="653"/>
      <c r="AN39" s="653"/>
      <c r="AO39" s="654"/>
      <c r="AQ39" s="725" t="s">
        <v>336</v>
      </c>
      <c r="AR39" s="726"/>
      <c r="AS39" s="726"/>
      <c r="AT39" s="726"/>
      <c r="AU39" s="726"/>
      <c r="AV39" s="726"/>
      <c r="AW39" s="726"/>
      <c r="AX39" s="726"/>
      <c r="AY39" s="727"/>
      <c r="AZ39" s="647">
        <v>166295</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19026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2679257</v>
      </c>
      <c r="CS39" s="683"/>
      <c r="CT39" s="683"/>
      <c r="CU39" s="683"/>
      <c r="CV39" s="683"/>
      <c r="CW39" s="683"/>
      <c r="CX39" s="683"/>
      <c r="CY39" s="684"/>
      <c r="CZ39" s="652">
        <v>5.8</v>
      </c>
      <c r="DA39" s="681"/>
      <c r="DB39" s="681"/>
      <c r="DC39" s="685"/>
      <c r="DD39" s="656">
        <v>345882</v>
      </c>
      <c r="DE39" s="683"/>
      <c r="DF39" s="683"/>
      <c r="DG39" s="683"/>
      <c r="DH39" s="683"/>
      <c r="DI39" s="683"/>
      <c r="DJ39" s="683"/>
      <c r="DK39" s="684"/>
      <c r="DL39" s="656" t="s">
        <v>235</v>
      </c>
      <c r="DM39" s="683"/>
      <c r="DN39" s="683"/>
      <c r="DO39" s="683"/>
      <c r="DP39" s="683"/>
      <c r="DQ39" s="683"/>
      <c r="DR39" s="683"/>
      <c r="DS39" s="683"/>
      <c r="DT39" s="683"/>
      <c r="DU39" s="683"/>
      <c r="DV39" s="684"/>
      <c r="DW39" s="652" t="s">
        <v>126</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v>137119</v>
      </c>
      <c r="S40" s="648"/>
      <c r="T40" s="648"/>
      <c r="U40" s="648"/>
      <c r="V40" s="648"/>
      <c r="W40" s="648"/>
      <c r="X40" s="648"/>
      <c r="Y40" s="649"/>
      <c r="Z40" s="650">
        <v>0.3</v>
      </c>
      <c r="AA40" s="650"/>
      <c r="AB40" s="650"/>
      <c r="AC40" s="650"/>
      <c r="AD40" s="651" t="s">
        <v>126</v>
      </c>
      <c r="AE40" s="651"/>
      <c r="AF40" s="651"/>
      <c r="AG40" s="651"/>
      <c r="AH40" s="651"/>
      <c r="AI40" s="651"/>
      <c r="AJ40" s="651"/>
      <c r="AK40" s="651"/>
      <c r="AL40" s="652" t="s">
        <v>235</v>
      </c>
      <c r="AM40" s="653"/>
      <c r="AN40" s="653"/>
      <c r="AO40" s="654"/>
      <c r="AQ40" s="725" t="s">
        <v>340</v>
      </c>
      <c r="AR40" s="726"/>
      <c r="AS40" s="726"/>
      <c r="AT40" s="726"/>
      <c r="AU40" s="726"/>
      <c r="AV40" s="726"/>
      <c r="AW40" s="726"/>
      <c r="AX40" s="726"/>
      <c r="AY40" s="727"/>
      <c r="AZ40" s="647" t="s">
        <v>126</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84</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81191</v>
      </c>
      <c r="CS40" s="648"/>
      <c r="CT40" s="648"/>
      <c r="CU40" s="648"/>
      <c r="CV40" s="648"/>
      <c r="CW40" s="648"/>
      <c r="CX40" s="648"/>
      <c r="CY40" s="649"/>
      <c r="CZ40" s="652">
        <v>0.2</v>
      </c>
      <c r="DA40" s="681"/>
      <c r="DB40" s="681"/>
      <c r="DC40" s="685"/>
      <c r="DD40" s="656">
        <v>60501</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235</v>
      </c>
      <c r="S41" s="648"/>
      <c r="T41" s="648"/>
      <c r="U41" s="648"/>
      <c r="V41" s="648"/>
      <c r="W41" s="648"/>
      <c r="X41" s="648"/>
      <c r="Y41" s="649"/>
      <c r="Z41" s="650" t="s">
        <v>169</v>
      </c>
      <c r="AA41" s="650"/>
      <c r="AB41" s="650"/>
      <c r="AC41" s="650"/>
      <c r="AD41" s="651" t="s">
        <v>235</v>
      </c>
      <c r="AE41" s="651"/>
      <c r="AF41" s="651"/>
      <c r="AG41" s="651"/>
      <c r="AH41" s="651"/>
      <c r="AI41" s="651"/>
      <c r="AJ41" s="651"/>
      <c r="AK41" s="651"/>
      <c r="AL41" s="652" t="s">
        <v>126</v>
      </c>
      <c r="AM41" s="653"/>
      <c r="AN41" s="653"/>
      <c r="AO41" s="654"/>
      <c r="AQ41" s="725" t="s">
        <v>345</v>
      </c>
      <c r="AR41" s="726"/>
      <c r="AS41" s="726"/>
      <c r="AT41" s="726"/>
      <c r="AU41" s="726"/>
      <c r="AV41" s="726"/>
      <c r="AW41" s="726"/>
      <c r="AX41" s="726"/>
      <c r="AY41" s="727"/>
      <c r="AZ41" s="647">
        <v>721995</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235</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957949</v>
      </c>
      <c r="S42" s="648"/>
      <c r="T42" s="648"/>
      <c r="U42" s="648"/>
      <c r="V42" s="648"/>
      <c r="W42" s="648"/>
      <c r="X42" s="648"/>
      <c r="Y42" s="649"/>
      <c r="Z42" s="650">
        <v>2</v>
      </c>
      <c r="AA42" s="650"/>
      <c r="AB42" s="650"/>
      <c r="AC42" s="650"/>
      <c r="AD42" s="651" t="s">
        <v>126</v>
      </c>
      <c r="AE42" s="651"/>
      <c r="AF42" s="651"/>
      <c r="AG42" s="651"/>
      <c r="AH42" s="651"/>
      <c r="AI42" s="651"/>
      <c r="AJ42" s="651"/>
      <c r="AK42" s="651"/>
      <c r="AL42" s="652" t="s">
        <v>169</v>
      </c>
      <c r="AM42" s="653"/>
      <c r="AN42" s="653"/>
      <c r="AO42" s="654"/>
      <c r="AQ42" s="746" t="s">
        <v>349</v>
      </c>
      <c r="AR42" s="747"/>
      <c r="AS42" s="747"/>
      <c r="AT42" s="747"/>
      <c r="AU42" s="747"/>
      <c r="AV42" s="747"/>
      <c r="AW42" s="747"/>
      <c r="AX42" s="747"/>
      <c r="AY42" s="748"/>
      <c r="AZ42" s="738">
        <v>2404998</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348</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2727359</v>
      </c>
      <c r="CS42" s="648"/>
      <c r="CT42" s="648"/>
      <c r="CU42" s="648"/>
      <c r="CV42" s="648"/>
      <c r="CW42" s="648"/>
      <c r="CX42" s="648"/>
      <c r="CY42" s="649"/>
      <c r="CZ42" s="652">
        <v>5.9</v>
      </c>
      <c r="DA42" s="653"/>
      <c r="DB42" s="653"/>
      <c r="DC42" s="665"/>
      <c r="DD42" s="656">
        <v>599236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47324802</v>
      </c>
      <c r="S43" s="739"/>
      <c r="T43" s="739"/>
      <c r="U43" s="739"/>
      <c r="V43" s="739"/>
      <c r="W43" s="739"/>
      <c r="X43" s="739"/>
      <c r="Y43" s="740"/>
      <c r="Z43" s="741">
        <v>100</v>
      </c>
      <c r="AA43" s="741"/>
      <c r="AB43" s="741"/>
      <c r="AC43" s="741"/>
      <c r="AD43" s="742">
        <v>18619366</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230109</v>
      </c>
      <c r="CS43" s="683"/>
      <c r="CT43" s="683"/>
      <c r="CU43" s="683"/>
      <c r="CV43" s="683"/>
      <c r="CW43" s="683"/>
      <c r="CX43" s="683"/>
      <c r="CY43" s="684"/>
      <c r="CZ43" s="652">
        <v>0.5</v>
      </c>
      <c r="DA43" s="681"/>
      <c r="DB43" s="681"/>
      <c r="DC43" s="685"/>
      <c r="DD43" s="656">
        <v>217835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2668734</v>
      </c>
      <c r="CS44" s="648"/>
      <c r="CT44" s="648"/>
      <c r="CU44" s="648"/>
      <c r="CV44" s="648"/>
      <c r="CW44" s="648"/>
      <c r="CX44" s="648"/>
      <c r="CY44" s="649"/>
      <c r="CZ44" s="652">
        <v>5.7</v>
      </c>
      <c r="DA44" s="653"/>
      <c r="DB44" s="653"/>
      <c r="DC44" s="665"/>
      <c r="DD44" s="656">
        <v>598282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1131884</v>
      </c>
      <c r="CS45" s="683"/>
      <c r="CT45" s="683"/>
      <c r="CU45" s="683"/>
      <c r="CV45" s="683"/>
      <c r="CW45" s="683"/>
      <c r="CX45" s="683"/>
      <c r="CY45" s="684"/>
      <c r="CZ45" s="652">
        <v>2.4</v>
      </c>
      <c r="DA45" s="681"/>
      <c r="DB45" s="681"/>
      <c r="DC45" s="685"/>
      <c r="DD45" s="656">
        <v>38989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1322629</v>
      </c>
      <c r="CS46" s="648"/>
      <c r="CT46" s="648"/>
      <c r="CU46" s="648"/>
      <c r="CV46" s="648"/>
      <c r="CW46" s="648"/>
      <c r="CX46" s="648"/>
      <c r="CY46" s="649"/>
      <c r="CZ46" s="652">
        <v>2.8</v>
      </c>
      <c r="DA46" s="653"/>
      <c r="DB46" s="653"/>
      <c r="DC46" s="665"/>
      <c r="DD46" s="656">
        <v>559062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58625</v>
      </c>
      <c r="CS47" s="683"/>
      <c r="CT47" s="683"/>
      <c r="CU47" s="683"/>
      <c r="CV47" s="683"/>
      <c r="CW47" s="683"/>
      <c r="CX47" s="683"/>
      <c r="CY47" s="684"/>
      <c r="CZ47" s="652">
        <v>0.1</v>
      </c>
      <c r="DA47" s="681"/>
      <c r="DB47" s="681"/>
      <c r="DC47" s="685"/>
      <c r="DD47" s="656">
        <v>954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46528736</v>
      </c>
      <c r="CS49" s="718"/>
      <c r="CT49" s="718"/>
      <c r="CU49" s="718"/>
      <c r="CV49" s="718"/>
      <c r="CW49" s="718"/>
      <c r="CX49" s="718"/>
      <c r="CY49" s="749"/>
      <c r="CZ49" s="743">
        <v>100</v>
      </c>
      <c r="DA49" s="750"/>
      <c r="DB49" s="750"/>
      <c r="DC49" s="751"/>
      <c r="DD49" s="752">
        <v>21716344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5Axtf8yOck4VbTC+kGdO2uY5G0wRylDC7rvg8cFTKtbdm/4yZ/ho7Sn3W3d2bxL8ZjdBI05bqaJ+yeqbfxdoA==" saltValue="5oPvphaJ4FaSaBn7VmUp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K80" sqref="AK80:AO8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47329</v>
      </c>
      <c r="R7" s="783"/>
      <c r="S7" s="783"/>
      <c r="T7" s="783"/>
      <c r="U7" s="783"/>
      <c r="V7" s="783">
        <v>46541</v>
      </c>
      <c r="W7" s="783"/>
      <c r="X7" s="783"/>
      <c r="Y7" s="783"/>
      <c r="Z7" s="783"/>
      <c r="AA7" s="783">
        <v>788</v>
      </c>
      <c r="AB7" s="783"/>
      <c r="AC7" s="783"/>
      <c r="AD7" s="783"/>
      <c r="AE7" s="784"/>
      <c r="AF7" s="785">
        <v>738</v>
      </c>
      <c r="AG7" s="786"/>
      <c r="AH7" s="786"/>
      <c r="AI7" s="786"/>
      <c r="AJ7" s="787"/>
      <c r="AK7" s="822">
        <v>1776</v>
      </c>
      <c r="AL7" s="823"/>
      <c r="AM7" s="823"/>
      <c r="AN7" s="823"/>
      <c r="AO7" s="823"/>
      <c r="AP7" s="823">
        <v>40739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0</v>
      </c>
      <c r="CI7" s="820"/>
      <c r="CJ7" s="820"/>
      <c r="CK7" s="820"/>
      <c r="CL7" s="821"/>
      <c r="CM7" s="819">
        <v>190</v>
      </c>
      <c r="CN7" s="820"/>
      <c r="CO7" s="820"/>
      <c r="CP7" s="820"/>
      <c r="CQ7" s="821"/>
      <c r="CR7" s="819">
        <v>5</v>
      </c>
      <c r="CS7" s="820"/>
      <c r="CT7" s="820"/>
      <c r="CU7" s="820"/>
      <c r="CV7" s="821"/>
      <c r="CW7" s="819" t="s">
        <v>518</v>
      </c>
      <c r="CX7" s="820"/>
      <c r="CY7" s="820"/>
      <c r="CZ7" s="820"/>
      <c r="DA7" s="821"/>
      <c r="DB7" s="819">
        <v>856</v>
      </c>
      <c r="DC7" s="820"/>
      <c r="DD7" s="820"/>
      <c r="DE7" s="820"/>
      <c r="DF7" s="821"/>
      <c r="DG7" s="819" t="s">
        <v>518</v>
      </c>
      <c r="DH7" s="820"/>
      <c r="DI7" s="820"/>
      <c r="DJ7" s="820"/>
      <c r="DK7" s="821"/>
      <c r="DL7" s="819" t="s">
        <v>518</v>
      </c>
      <c r="DM7" s="820"/>
      <c r="DN7" s="820"/>
      <c r="DO7" s="820"/>
      <c r="DP7" s="821"/>
      <c r="DQ7" s="819" t="s">
        <v>518</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27</v>
      </c>
      <c r="R8" s="807"/>
      <c r="S8" s="807"/>
      <c r="T8" s="807"/>
      <c r="U8" s="807"/>
      <c r="V8" s="807">
        <v>19</v>
      </c>
      <c r="W8" s="807"/>
      <c r="X8" s="807"/>
      <c r="Y8" s="807"/>
      <c r="Z8" s="807"/>
      <c r="AA8" s="807">
        <v>8</v>
      </c>
      <c r="AB8" s="807"/>
      <c r="AC8" s="807"/>
      <c r="AD8" s="807"/>
      <c r="AE8" s="808"/>
      <c r="AF8" s="809">
        <v>8</v>
      </c>
      <c r="AG8" s="810"/>
      <c r="AH8" s="810"/>
      <c r="AI8" s="810"/>
      <c r="AJ8" s="811"/>
      <c r="AK8" s="812">
        <v>16</v>
      </c>
      <c r="AL8" s="813"/>
      <c r="AM8" s="813"/>
      <c r="AN8" s="813"/>
      <c r="AO8" s="813"/>
      <c r="AP8" s="813" t="s">
        <v>598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t="s">
        <v>599</v>
      </c>
      <c r="CI8" s="830"/>
      <c r="CJ8" s="830"/>
      <c r="CK8" s="830"/>
      <c r="CL8" s="831"/>
      <c r="CM8" s="829">
        <v>3</v>
      </c>
      <c r="CN8" s="830"/>
      <c r="CO8" s="830"/>
      <c r="CP8" s="830"/>
      <c r="CQ8" s="831"/>
      <c r="CR8" s="829">
        <v>3</v>
      </c>
      <c r="CS8" s="830"/>
      <c r="CT8" s="830"/>
      <c r="CU8" s="830"/>
      <c r="CV8" s="831"/>
      <c r="CW8" s="829">
        <v>443</v>
      </c>
      <c r="CX8" s="830"/>
      <c r="CY8" s="830"/>
      <c r="CZ8" s="830"/>
      <c r="DA8" s="831"/>
      <c r="DB8" s="829" t="s">
        <v>518</v>
      </c>
      <c r="DC8" s="830"/>
      <c r="DD8" s="830"/>
      <c r="DE8" s="830"/>
      <c r="DF8" s="831"/>
      <c r="DG8" s="829" t="s">
        <v>518</v>
      </c>
      <c r="DH8" s="830"/>
      <c r="DI8" s="830"/>
      <c r="DJ8" s="830"/>
      <c r="DK8" s="831"/>
      <c r="DL8" s="829" t="s">
        <v>518</v>
      </c>
      <c r="DM8" s="830"/>
      <c r="DN8" s="830"/>
      <c r="DO8" s="830"/>
      <c r="DP8" s="831"/>
      <c r="DQ8" s="829" t="s">
        <v>518</v>
      </c>
      <c r="DR8" s="830"/>
      <c r="DS8" s="830"/>
      <c r="DT8" s="830"/>
      <c r="DU8" s="831"/>
      <c r="DV8" s="832"/>
      <c r="DW8" s="833"/>
      <c r="DX8" s="833"/>
      <c r="DY8" s="833"/>
      <c r="DZ8" s="834"/>
      <c r="EA8" s="256"/>
    </row>
    <row r="9" spans="1:131" s="257" customFormat="1" ht="26.25" customHeight="1" x14ac:dyDescent="0.15">
      <c r="A9" s="263">
        <v>3</v>
      </c>
      <c r="B9" s="803" t="s">
        <v>387</v>
      </c>
      <c r="C9" s="804"/>
      <c r="D9" s="804"/>
      <c r="E9" s="804"/>
      <c r="F9" s="804"/>
      <c r="G9" s="804"/>
      <c r="H9" s="804"/>
      <c r="I9" s="804"/>
      <c r="J9" s="804"/>
      <c r="K9" s="804"/>
      <c r="L9" s="804"/>
      <c r="M9" s="804"/>
      <c r="N9" s="804"/>
      <c r="O9" s="804"/>
      <c r="P9" s="805"/>
      <c r="Q9" s="806">
        <v>1</v>
      </c>
      <c r="R9" s="807"/>
      <c r="S9" s="807"/>
      <c r="T9" s="807"/>
      <c r="U9" s="807"/>
      <c r="V9" s="807">
        <v>1</v>
      </c>
      <c r="W9" s="807"/>
      <c r="X9" s="807"/>
      <c r="Y9" s="807"/>
      <c r="Z9" s="807"/>
      <c r="AA9" s="807" t="s">
        <v>598</v>
      </c>
      <c r="AB9" s="807"/>
      <c r="AC9" s="807"/>
      <c r="AD9" s="807"/>
      <c r="AE9" s="808"/>
      <c r="AF9" s="809" t="s">
        <v>126</v>
      </c>
      <c r="AG9" s="810"/>
      <c r="AH9" s="810"/>
      <c r="AI9" s="810"/>
      <c r="AJ9" s="811"/>
      <c r="AK9" s="813" t="s">
        <v>598</v>
      </c>
      <c r="AL9" s="813"/>
      <c r="AM9" s="813"/>
      <c r="AN9" s="813"/>
      <c r="AO9" s="813"/>
      <c r="AP9" s="813" t="s">
        <v>598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-1</v>
      </c>
      <c r="CI9" s="830"/>
      <c r="CJ9" s="830"/>
      <c r="CK9" s="830"/>
      <c r="CL9" s="831"/>
      <c r="CM9" s="829">
        <v>17</v>
      </c>
      <c r="CN9" s="830"/>
      <c r="CO9" s="830"/>
      <c r="CP9" s="830"/>
      <c r="CQ9" s="831"/>
      <c r="CR9" s="829">
        <v>10</v>
      </c>
      <c r="CS9" s="830"/>
      <c r="CT9" s="830"/>
      <c r="CU9" s="830"/>
      <c r="CV9" s="831"/>
      <c r="CW9" s="829">
        <v>22</v>
      </c>
      <c r="CX9" s="830"/>
      <c r="CY9" s="830"/>
      <c r="CZ9" s="830"/>
      <c r="DA9" s="831"/>
      <c r="DB9" s="829" t="s">
        <v>518</v>
      </c>
      <c r="DC9" s="830"/>
      <c r="DD9" s="830"/>
      <c r="DE9" s="830"/>
      <c r="DF9" s="831"/>
      <c r="DG9" s="829" t="s">
        <v>518</v>
      </c>
      <c r="DH9" s="830"/>
      <c r="DI9" s="830"/>
      <c r="DJ9" s="830"/>
      <c r="DK9" s="831"/>
      <c r="DL9" s="829" t="s">
        <v>518</v>
      </c>
      <c r="DM9" s="830"/>
      <c r="DN9" s="830"/>
      <c r="DO9" s="830"/>
      <c r="DP9" s="831"/>
      <c r="DQ9" s="829" t="s">
        <v>518</v>
      </c>
      <c r="DR9" s="830"/>
      <c r="DS9" s="830"/>
      <c r="DT9" s="830"/>
      <c r="DU9" s="831"/>
      <c r="DV9" s="832"/>
      <c r="DW9" s="833"/>
      <c r="DX9" s="833"/>
      <c r="DY9" s="833"/>
      <c r="DZ9" s="834"/>
      <c r="EA9" s="256"/>
    </row>
    <row r="10" spans="1:131" s="257" customFormat="1" ht="26.25" customHeight="1" x14ac:dyDescent="0.15">
      <c r="A10" s="263">
        <v>4</v>
      </c>
      <c r="B10" s="803" t="s">
        <v>388</v>
      </c>
      <c r="C10" s="804"/>
      <c r="D10" s="804"/>
      <c r="E10" s="804"/>
      <c r="F10" s="804"/>
      <c r="G10" s="804"/>
      <c r="H10" s="804"/>
      <c r="I10" s="804"/>
      <c r="J10" s="804"/>
      <c r="K10" s="804"/>
      <c r="L10" s="804"/>
      <c r="M10" s="804"/>
      <c r="N10" s="804"/>
      <c r="O10" s="804"/>
      <c r="P10" s="805"/>
      <c r="Q10" s="806">
        <v>0</v>
      </c>
      <c r="R10" s="807"/>
      <c r="S10" s="807"/>
      <c r="T10" s="807"/>
      <c r="U10" s="807"/>
      <c r="V10" s="807" t="s">
        <v>598</v>
      </c>
      <c r="W10" s="807"/>
      <c r="X10" s="807"/>
      <c r="Y10" s="807"/>
      <c r="Z10" s="807"/>
      <c r="AA10" s="807">
        <v>0</v>
      </c>
      <c r="AB10" s="807"/>
      <c r="AC10" s="807"/>
      <c r="AD10" s="807"/>
      <c r="AE10" s="808"/>
      <c r="AF10" s="809">
        <v>0</v>
      </c>
      <c r="AG10" s="810"/>
      <c r="AH10" s="810"/>
      <c r="AI10" s="810"/>
      <c r="AJ10" s="811"/>
      <c r="AK10" s="813" t="s">
        <v>598</v>
      </c>
      <c r="AL10" s="813"/>
      <c r="AM10" s="813"/>
      <c r="AN10" s="813"/>
      <c r="AO10" s="813"/>
      <c r="AP10" s="813" t="s">
        <v>598</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601</v>
      </c>
      <c r="BT10" s="817"/>
      <c r="BU10" s="817"/>
      <c r="BV10" s="817"/>
      <c r="BW10" s="817"/>
      <c r="BX10" s="817"/>
      <c r="BY10" s="817"/>
      <c r="BZ10" s="817"/>
      <c r="CA10" s="817"/>
      <c r="CB10" s="817"/>
      <c r="CC10" s="817"/>
      <c r="CD10" s="817"/>
      <c r="CE10" s="817"/>
      <c r="CF10" s="817"/>
      <c r="CG10" s="818"/>
      <c r="CH10" s="829">
        <v>2</v>
      </c>
      <c r="CI10" s="830"/>
      <c r="CJ10" s="830"/>
      <c r="CK10" s="830"/>
      <c r="CL10" s="831"/>
      <c r="CM10" s="829">
        <v>33</v>
      </c>
      <c r="CN10" s="830"/>
      <c r="CO10" s="830"/>
      <c r="CP10" s="830"/>
      <c r="CQ10" s="831"/>
      <c r="CR10" s="829">
        <v>30</v>
      </c>
      <c r="CS10" s="830"/>
      <c r="CT10" s="830"/>
      <c r="CU10" s="830"/>
      <c r="CV10" s="831"/>
      <c r="CW10" s="829">
        <v>33</v>
      </c>
      <c r="CX10" s="830"/>
      <c r="CY10" s="830"/>
      <c r="CZ10" s="830"/>
      <c r="DA10" s="831"/>
      <c r="DB10" s="829" t="s">
        <v>518</v>
      </c>
      <c r="DC10" s="830"/>
      <c r="DD10" s="830"/>
      <c r="DE10" s="830"/>
      <c r="DF10" s="831"/>
      <c r="DG10" s="829" t="s">
        <v>518</v>
      </c>
      <c r="DH10" s="830"/>
      <c r="DI10" s="830"/>
      <c r="DJ10" s="830"/>
      <c r="DK10" s="831"/>
      <c r="DL10" s="829" t="s">
        <v>518</v>
      </c>
      <c r="DM10" s="830"/>
      <c r="DN10" s="830"/>
      <c r="DO10" s="830"/>
      <c r="DP10" s="831"/>
      <c r="DQ10" s="829" t="s">
        <v>518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586</v>
      </c>
      <c r="BT11" s="817"/>
      <c r="BU11" s="817"/>
      <c r="BV11" s="817"/>
      <c r="BW11" s="817"/>
      <c r="BX11" s="817"/>
      <c r="BY11" s="817"/>
      <c r="BZ11" s="817"/>
      <c r="CA11" s="817"/>
      <c r="CB11" s="817"/>
      <c r="CC11" s="817"/>
      <c r="CD11" s="817"/>
      <c r="CE11" s="817"/>
      <c r="CF11" s="817"/>
      <c r="CG11" s="818"/>
      <c r="CH11" s="829">
        <v>0</v>
      </c>
      <c r="CI11" s="830"/>
      <c r="CJ11" s="830"/>
      <c r="CK11" s="830"/>
      <c r="CL11" s="831"/>
      <c r="CM11" s="829">
        <v>234</v>
      </c>
      <c r="CN11" s="830"/>
      <c r="CO11" s="830"/>
      <c r="CP11" s="830"/>
      <c r="CQ11" s="831"/>
      <c r="CR11" s="829">
        <v>20</v>
      </c>
      <c r="CS11" s="830"/>
      <c r="CT11" s="830"/>
      <c r="CU11" s="830"/>
      <c r="CV11" s="831"/>
      <c r="CW11" s="829">
        <v>25</v>
      </c>
      <c r="CX11" s="830"/>
      <c r="CY11" s="830"/>
      <c r="CZ11" s="830"/>
      <c r="DA11" s="831"/>
      <c r="DB11" s="829" t="s">
        <v>518</v>
      </c>
      <c r="DC11" s="830"/>
      <c r="DD11" s="830"/>
      <c r="DE11" s="830"/>
      <c r="DF11" s="831"/>
      <c r="DG11" s="829" t="s">
        <v>518</v>
      </c>
      <c r="DH11" s="830"/>
      <c r="DI11" s="830"/>
      <c r="DJ11" s="830"/>
      <c r="DK11" s="831"/>
      <c r="DL11" s="829" t="s">
        <v>518</v>
      </c>
      <c r="DM11" s="830"/>
      <c r="DN11" s="830"/>
      <c r="DO11" s="830"/>
      <c r="DP11" s="831"/>
      <c r="DQ11" s="829" t="s">
        <v>518</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587</v>
      </c>
      <c r="BT12" s="817"/>
      <c r="BU12" s="817"/>
      <c r="BV12" s="817"/>
      <c r="BW12" s="817"/>
      <c r="BX12" s="817"/>
      <c r="BY12" s="817"/>
      <c r="BZ12" s="817"/>
      <c r="CA12" s="817"/>
      <c r="CB12" s="817"/>
      <c r="CC12" s="817"/>
      <c r="CD12" s="817"/>
      <c r="CE12" s="817"/>
      <c r="CF12" s="817"/>
      <c r="CG12" s="818"/>
      <c r="CH12" s="829">
        <v>-33</v>
      </c>
      <c r="CI12" s="830"/>
      <c r="CJ12" s="830"/>
      <c r="CK12" s="830"/>
      <c r="CL12" s="831"/>
      <c r="CM12" s="829">
        <v>94</v>
      </c>
      <c r="CN12" s="830"/>
      <c r="CO12" s="830"/>
      <c r="CP12" s="830"/>
      <c r="CQ12" s="831"/>
      <c r="CR12" s="829">
        <v>5</v>
      </c>
      <c r="CS12" s="830"/>
      <c r="CT12" s="830"/>
      <c r="CU12" s="830"/>
      <c r="CV12" s="831"/>
      <c r="CW12" s="829">
        <v>65</v>
      </c>
      <c r="CX12" s="830"/>
      <c r="CY12" s="830"/>
      <c r="CZ12" s="830"/>
      <c r="DA12" s="831"/>
      <c r="DB12" s="829" t="s">
        <v>518</v>
      </c>
      <c r="DC12" s="830"/>
      <c r="DD12" s="830"/>
      <c r="DE12" s="830"/>
      <c r="DF12" s="831"/>
      <c r="DG12" s="829" t="s">
        <v>518</v>
      </c>
      <c r="DH12" s="830"/>
      <c r="DI12" s="830"/>
      <c r="DJ12" s="830"/>
      <c r="DK12" s="831"/>
      <c r="DL12" s="829" t="s">
        <v>518</v>
      </c>
      <c r="DM12" s="830"/>
      <c r="DN12" s="830"/>
      <c r="DO12" s="830"/>
      <c r="DP12" s="831"/>
      <c r="DQ12" s="829" t="s">
        <v>518</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588</v>
      </c>
      <c r="BT13" s="817"/>
      <c r="BU13" s="817"/>
      <c r="BV13" s="817"/>
      <c r="BW13" s="817"/>
      <c r="BX13" s="817"/>
      <c r="BY13" s="817"/>
      <c r="BZ13" s="817"/>
      <c r="CA13" s="817"/>
      <c r="CB13" s="817"/>
      <c r="CC13" s="817"/>
      <c r="CD13" s="817"/>
      <c r="CE13" s="817"/>
      <c r="CF13" s="817"/>
      <c r="CG13" s="818"/>
      <c r="CH13" s="829">
        <v>2</v>
      </c>
      <c r="CI13" s="830"/>
      <c r="CJ13" s="830"/>
      <c r="CK13" s="830"/>
      <c r="CL13" s="831"/>
      <c r="CM13" s="829">
        <v>54</v>
      </c>
      <c r="CN13" s="830"/>
      <c r="CO13" s="830"/>
      <c r="CP13" s="830"/>
      <c r="CQ13" s="831"/>
      <c r="CR13" s="829">
        <v>10</v>
      </c>
      <c r="CS13" s="830"/>
      <c r="CT13" s="830"/>
      <c r="CU13" s="830"/>
      <c r="CV13" s="831"/>
      <c r="CW13" s="829">
        <v>1</v>
      </c>
      <c r="CX13" s="830"/>
      <c r="CY13" s="830"/>
      <c r="CZ13" s="830"/>
      <c r="DA13" s="831"/>
      <c r="DB13" s="829" t="s">
        <v>518</v>
      </c>
      <c r="DC13" s="830"/>
      <c r="DD13" s="830"/>
      <c r="DE13" s="830"/>
      <c r="DF13" s="831"/>
      <c r="DG13" s="829" t="s">
        <v>518</v>
      </c>
      <c r="DH13" s="830"/>
      <c r="DI13" s="830"/>
      <c r="DJ13" s="830"/>
      <c r="DK13" s="831"/>
      <c r="DL13" s="829" t="s">
        <v>518</v>
      </c>
      <c r="DM13" s="830"/>
      <c r="DN13" s="830"/>
      <c r="DO13" s="830"/>
      <c r="DP13" s="831"/>
      <c r="DQ13" s="829" t="s">
        <v>518</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589</v>
      </c>
      <c r="BT14" s="817"/>
      <c r="BU14" s="817"/>
      <c r="BV14" s="817"/>
      <c r="BW14" s="817"/>
      <c r="BX14" s="817"/>
      <c r="BY14" s="817"/>
      <c r="BZ14" s="817"/>
      <c r="CA14" s="817"/>
      <c r="CB14" s="817"/>
      <c r="CC14" s="817"/>
      <c r="CD14" s="817"/>
      <c r="CE14" s="817"/>
      <c r="CF14" s="817"/>
      <c r="CG14" s="818"/>
      <c r="CH14" s="829">
        <v>-1</v>
      </c>
      <c r="CI14" s="830"/>
      <c r="CJ14" s="830"/>
      <c r="CK14" s="830"/>
      <c r="CL14" s="831"/>
      <c r="CM14" s="829">
        <v>25</v>
      </c>
      <c r="CN14" s="830"/>
      <c r="CO14" s="830"/>
      <c r="CP14" s="830"/>
      <c r="CQ14" s="831"/>
      <c r="CR14" s="829">
        <v>4</v>
      </c>
      <c r="CS14" s="830"/>
      <c r="CT14" s="830"/>
      <c r="CU14" s="830"/>
      <c r="CV14" s="831"/>
      <c r="CW14" s="829" t="s">
        <v>518</v>
      </c>
      <c r="CX14" s="830"/>
      <c r="CY14" s="830"/>
      <c r="CZ14" s="830"/>
      <c r="DA14" s="831"/>
      <c r="DB14" s="829" t="s">
        <v>518</v>
      </c>
      <c r="DC14" s="830"/>
      <c r="DD14" s="830"/>
      <c r="DE14" s="830"/>
      <c r="DF14" s="831"/>
      <c r="DG14" s="829" t="s">
        <v>518</v>
      </c>
      <c r="DH14" s="830"/>
      <c r="DI14" s="830"/>
      <c r="DJ14" s="830"/>
      <c r="DK14" s="831"/>
      <c r="DL14" s="829" t="s">
        <v>518</v>
      </c>
      <c r="DM14" s="830"/>
      <c r="DN14" s="830"/>
      <c r="DO14" s="830"/>
      <c r="DP14" s="831"/>
      <c r="DQ14" s="829" t="s">
        <v>518</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47325</v>
      </c>
      <c r="R23" s="842"/>
      <c r="S23" s="842"/>
      <c r="T23" s="842"/>
      <c r="U23" s="842"/>
      <c r="V23" s="842">
        <v>46529</v>
      </c>
      <c r="W23" s="842"/>
      <c r="X23" s="842"/>
      <c r="Y23" s="842"/>
      <c r="Z23" s="842"/>
      <c r="AA23" s="842">
        <v>796</v>
      </c>
      <c r="AB23" s="842"/>
      <c r="AC23" s="842"/>
      <c r="AD23" s="842"/>
      <c r="AE23" s="843"/>
      <c r="AF23" s="844">
        <v>746</v>
      </c>
      <c r="AG23" s="842"/>
      <c r="AH23" s="842"/>
      <c r="AI23" s="842"/>
      <c r="AJ23" s="845"/>
      <c r="AK23" s="846"/>
      <c r="AL23" s="847"/>
      <c r="AM23" s="847"/>
      <c r="AN23" s="847"/>
      <c r="AO23" s="847"/>
      <c r="AP23" s="842">
        <v>40739</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9210</v>
      </c>
      <c r="R28" s="871"/>
      <c r="S28" s="871"/>
      <c r="T28" s="871"/>
      <c r="U28" s="871"/>
      <c r="V28" s="871">
        <v>9025</v>
      </c>
      <c r="W28" s="871"/>
      <c r="X28" s="871"/>
      <c r="Y28" s="871"/>
      <c r="Z28" s="871"/>
      <c r="AA28" s="871">
        <v>185</v>
      </c>
      <c r="AB28" s="871"/>
      <c r="AC28" s="871"/>
      <c r="AD28" s="871"/>
      <c r="AE28" s="872"/>
      <c r="AF28" s="873">
        <v>185</v>
      </c>
      <c r="AG28" s="871"/>
      <c r="AH28" s="871"/>
      <c r="AI28" s="871"/>
      <c r="AJ28" s="874"/>
      <c r="AK28" s="875">
        <v>722</v>
      </c>
      <c r="AL28" s="866"/>
      <c r="AM28" s="866"/>
      <c r="AN28" s="866"/>
      <c r="AO28" s="866"/>
      <c r="AP28" s="866" t="s">
        <v>600</v>
      </c>
      <c r="AQ28" s="866"/>
      <c r="AR28" s="866"/>
      <c r="AS28" s="866"/>
      <c r="AT28" s="866"/>
      <c r="AU28" s="866" t="s">
        <v>600</v>
      </c>
      <c r="AV28" s="866"/>
      <c r="AW28" s="866"/>
      <c r="AX28" s="866"/>
      <c r="AY28" s="866"/>
      <c r="AZ28" s="867" t="s">
        <v>600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6959</v>
      </c>
      <c r="R29" s="807"/>
      <c r="S29" s="807"/>
      <c r="T29" s="807"/>
      <c r="U29" s="807"/>
      <c r="V29" s="807">
        <v>6862</v>
      </c>
      <c r="W29" s="807"/>
      <c r="X29" s="807"/>
      <c r="Y29" s="807"/>
      <c r="Z29" s="807"/>
      <c r="AA29" s="807">
        <v>97</v>
      </c>
      <c r="AB29" s="807"/>
      <c r="AC29" s="807"/>
      <c r="AD29" s="807"/>
      <c r="AE29" s="808"/>
      <c r="AF29" s="809">
        <v>97</v>
      </c>
      <c r="AG29" s="810"/>
      <c r="AH29" s="810"/>
      <c r="AI29" s="810"/>
      <c r="AJ29" s="811"/>
      <c r="AK29" s="878">
        <v>1116</v>
      </c>
      <c r="AL29" s="879"/>
      <c r="AM29" s="879"/>
      <c r="AN29" s="879"/>
      <c r="AO29" s="879"/>
      <c r="AP29" s="879" t="s">
        <v>600</v>
      </c>
      <c r="AQ29" s="879"/>
      <c r="AR29" s="879"/>
      <c r="AS29" s="879"/>
      <c r="AT29" s="879"/>
      <c r="AU29" s="879" t="s">
        <v>600</v>
      </c>
      <c r="AV29" s="879"/>
      <c r="AW29" s="879"/>
      <c r="AX29" s="879"/>
      <c r="AY29" s="879"/>
      <c r="AZ29" s="880" t="s">
        <v>600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1234</v>
      </c>
      <c r="R30" s="807"/>
      <c r="S30" s="807"/>
      <c r="T30" s="807"/>
      <c r="U30" s="807"/>
      <c r="V30" s="807">
        <v>1207</v>
      </c>
      <c r="W30" s="807"/>
      <c r="X30" s="807"/>
      <c r="Y30" s="807"/>
      <c r="Z30" s="807"/>
      <c r="AA30" s="807">
        <v>27</v>
      </c>
      <c r="AB30" s="807"/>
      <c r="AC30" s="807"/>
      <c r="AD30" s="807"/>
      <c r="AE30" s="808"/>
      <c r="AF30" s="809">
        <v>27</v>
      </c>
      <c r="AG30" s="810"/>
      <c r="AH30" s="810"/>
      <c r="AI30" s="810"/>
      <c r="AJ30" s="811"/>
      <c r="AK30" s="878">
        <v>302</v>
      </c>
      <c r="AL30" s="879"/>
      <c r="AM30" s="879"/>
      <c r="AN30" s="879"/>
      <c r="AO30" s="879"/>
      <c r="AP30" s="879" t="s">
        <v>600</v>
      </c>
      <c r="AQ30" s="879"/>
      <c r="AR30" s="879"/>
      <c r="AS30" s="879"/>
      <c r="AT30" s="879"/>
      <c r="AU30" s="879" t="s">
        <v>600</v>
      </c>
      <c r="AV30" s="879"/>
      <c r="AW30" s="879"/>
      <c r="AX30" s="879"/>
      <c r="AY30" s="879"/>
      <c r="AZ30" s="880" t="s">
        <v>600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1671</v>
      </c>
      <c r="R31" s="807"/>
      <c r="S31" s="807"/>
      <c r="T31" s="807"/>
      <c r="U31" s="807"/>
      <c r="V31" s="807">
        <v>1494</v>
      </c>
      <c r="W31" s="807"/>
      <c r="X31" s="807"/>
      <c r="Y31" s="807"/>
      <c r="Z31" s="807"/>
      <c r="AA31" s="807">
        <v>177</v>
      </c>
      <c r="AB31" s="807"/>
      <c r="AC31" s="807"/>
      <c r="AD31" s="807"/>
      <c r="AE31" s="808"/>
      <c r="AF31" s="809">
        <v>2913</v>
      </c>
      <c r="AG31" s="810"/>
      <c r="AH31" s="810"/>
      <c r="AI31" s="810"/>
      <c r="AJ31" s="811"/>
      <c r="AK31" s="878">
        <v>135</v>
      </c>
      <c r="AL31" s="879"/>
      <c r="AM31" s="879"/>
      <c r="AN31" s="879"/>
      <c r="AO31" s="879"/>
      <c r="AP31" s="879">
        <v>6637</v>
      </c>
      <c r="AQ31" s="879"/>
      <c r="AR31" s="879"/>
      <c r="AS31" s="879"/>
      <c r="AT31" s="879"/>
      <c r="AU31" s="879">
        <v>903</v>
      </c>
      <c r="AV31" s="879"/>
      <c r="AW31" s="879"/>
      <c r="AX31" s="879"/>
      <c r="AY31" s="879"/>
      <c r="AZ31" s="880" t="s">
        <v>600</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3078</v>
      </c>
      <c r="R32" s="807"/>
      <c r="S32" s="807"/>
      <c r="T32" s="807"/>
      <c r="U32" s="807"/>
      <c r="V32" s="807">
        <v>2786</v>
      </c>
      <c r="W32" s="807"/>
      <c r="X32" s="807"/>
      <c r="Y32" s="807"/>
      <c r="Z32" s="807"/>
      <c r="AA32" s="807">
        <v>292</v>
      </c>
      <c r="AB32" s="807"/>
      <c r="AC32" s="807"/>
      <c r="AD32" s="807"/>
      <c r="AE32" s="808"/>
      <c r="AF32" s="809">
        <v>402</v>
      </c>
      <c r="AG32" s="810"/>
      <c r="AH32" s="810"/>
      <c r="AI32" s="810"/>
      <c r="AJ32" s="811"/>
      <c r="AK32" s="878">
        <v>1006</v>
      </c>
      <c r="AL32" s="879"/>
      <c r="AM32" s="879"/>
      <c r="AN32" s="879"/>
      <c r="AO32" s="879"/>
      <c r="AP32" s="879">
        <v>17876</v>
      </c>
      <c r="AQ32" s="879"/>
      <c r="AR32" s="879"/>
      <c r="AS32" s="879"/>
      <c r="AT32" s="879"/>
      <c r="AU32" s="879">
        <v>8723</v>
      </c>
      <c r="AV32" s="879"/>
      <c r="AW32" s="879"/>
      <c r="AX32" s="879"/>
      <c r="AY32" s="879"/>
      <c r="AZ32" s="880" t="s">
        <v>600</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3019</v>
      </c>
      <c r="R33" s="807"/>
      <c r="S33" s="807"/>
      <c r="T33" s="807"/>
      <c r="U33" s="807"/>
      <c r="V33" s="807">
        <v>2945</v>
      </c>
      <c r="W33" s="807"/>
      <c r="X33" s="807"/>
      <c r="Y33" s="807"/>
      <c r="Z33" s="807"/>
      <c r="AA33" s="807">
        <v>74</v>
      </c>
      <c r="AB33" s="807"/>
      <c r="AC33" s="807"/>
      <c r="AD33" s="807"/>
      <c r="AE33" s="808"/>
      <c r="AF33" s="809">
        <v>177</v>
      </c>
      <c r="AG33" s="810"/>
      <c r="AH33" s="810"/>
      <c r="AI33" s="810"/>
      <c r="AJ33" s="811"/>
      <c r="AK33" s="878">
        <v>450</v>
      </c>
      <c r="AL33" s="879"/>
      <c r="AM33" s="879"/>
      <c r="AN33" s="879"/>
      <c r="AO33" s="879"/>
      <c r="AP33" s="879">
        <v>2792</v>
      </c>
      <c r="AQ33" s="879"/>
      <c r="AR33" s="879"/>
      <c r="AS33" s="879"/>
      <c r="AT33" s="879"/>
      <c r="AU33" s="879">
        <v>871</v>
      </c>
      <c r="AV33" s="879"/>
      <c r="AW33" s="879"/>
      <c r="AX33" s="879"/>
      <c r="AY33" s="879"/>
      <c r="AZ33" s="880" t="s">
        <v>600</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3801</v>
      </c>
      <c r="AG63" s="890"/>
      <c r="AH63" s="890"/>
      <c r="AI63" s="890"/>
      <c r="AJ63" s="891"/>
      <c r="AK63" s="892"/>
      <c r="AL63" s="887"/>
      <c r="AM63" s="887"/>
      <c r="AN63" s="887"/>
      <c r="AO63" s="887"/>
      <c r="AP63" s="890">
        <v>27305</v>
      </c>
      <c r="AQ63" s="890"/>
      <c r="AR63" s="890"/>
      <c r="AS63" s="890"/>
      <c r="AT63" s="890"/>
      <c r="AU63" s="890">
        <v>10497</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2380</v>
      </c>
      <c r="R68" s="914"/>
      <c r="S68" s="914"/>
      <c r="T68" s="914"/>
      <c r="U68" s="914"/>
      <c r="V68" s="914">
        <v>2352</v>
      </c>
      <c r="W68" s="914"/>
      <c r="X68" s="914"/>
      <c r="Y68" s="914"/>
      <c r="Z68" s="914"/>
      <c r="AA68" s="914">
        <v>28</v>
      </c>
      <c r="AB68" s="914"/>
      <c r="AC68" s="914"/>
      <c r="AD68" s="914"/>
      <c r="AE68" s="914"/>
      <c r="AF68" s="914">
        <v>28</v>
      </c>
      <c r="AG68" s="914"/>
      <c r="AH68" s="914"/>
      <c r="AI68" s="914"/>
      <c r="AJ68" s="914"/>
      <c r="AK68" s="914">
        <v>261</v>
      </c>
      <c r="AL68" s="914"/>
      <c r="AM68" s="914"/>
      <c r="AN68" s="914"/>
      <c r="AO68" s="914"/>
      <c r="AP68" s="914">
        <v>501</v>
      </c>
      <c r="AQ68" s="914"/>
      <c r="AR68" s="914"/>
      <c r="AS68" s="914"/>
      <c r="AT68" s="914"/>
      <c r="AU68" s="914">
        <v>167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11204</v>
      </c>
      <c r="R69" s="879"/>
      <c r="S69" s="879"/>
      <c r="T69" s="879"/>
      <c r="U69" s="879"/>
      <c r="V69" s="879">
        <v>11177</v>
      </c>
      <c r="W69" s="879"/>
      <c r="X69" s="879"/>
      <c r="Y69" s="879"/>
      <c r="Z69" s="879"/>
      <c r="AA69" s="879">
        <v>27</v>
      </c>
      <c r="AB69" s="879"/>
      <c r="AC69" s="879"/>
      <c r="AD69" s="879"/>
      <c r="AE69" s="879"/>
      <c r="AF69" s="879">
        <v>3416</v>
      </c>
      <c r="AG69" s="879"/>
      <c r="AH69" s="879"/>
      <c r="AI69" s="879"/>
      <c r="AJ69" s="879"/>
      <c r="AK69" s="879" t="s">
        <v>599</v>
      </c>
      <c r="AL69" s="879"/>
      <c r="AM69" s="879"/>
      <c r="AN69" s="879"/>
      <c r="AO69" s="879"/>
      <c r="AP69" s="879">
        <v>4093</v>
      </c>
      <c r="AQ69" s="879"/>
      <c r="AR69" s="879"/>
      <c r="AS69" s="879"/>
      <c r="AT69" s="879"/>
      <c r="AU69" s="879" t="s">
        <v>518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54</v>
      </c>
      <c r="R70" s="879"/>
      <c r="S70" s="879"/>
      <c r="T70" s="879"/>
      <c r="U70" s="879"/>
      <c r="V70" s="879">
        <v>52</v>
      </c>
      <c r="W70" s="879"/>
      <c r="X70" s="879"/>
      <c r="Y70" s="879"/>
      <c r="Z70" s="879"/>
      <c r="AA70" s="879">
        <v>2</v>
      </c>
      <c r="AB70" s="879"/>
      <c r="AC70" s="879"/>
      <c r="AD70" s="879"/>
      <c r="AE70" s="879"/>
      <c r="AF70" s="879">
        <v>2</v>
      </c>
      <c r="AG70" s="879"/>
      <c r="AH70" s="879"/>
      <c r="AI70" s="879"/>
      <c r="AJ70" s="879"/>
      <c r="AK70" s="879">
        <v>46</v>
      </c>
      <c r="AL70" s="879"/>
      <c r="AM70" s="879"/>
      <c r="AN70" s="879"/>
      <c r="AO70" s="879"/>
      <c r="AP70" s="879" t="s">
        <v>518</v>
      </c>
      <c r="AQ70" s="879"/>
      <c r="AR70" s="879"/>
      <c r="AS70" s="879"/>
      <c r="AT70" s="879"/>
      <c r="AU70" s="879" t="s">
        <v>518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593</v>
      </c>
      <c r="C71" s="922"/>
      <c r="D71" s="922"/>
      <c r="E71" s="922"/>
      <c r="F71" s="922"/>
      <c r="G71" s="922"/>
      <c r="H71" s="922"/>
      <c r="I71" s="922"/>
      <c r="J71" s="922"/>
      <c r="K71" s="922"/>
      <c r="L71" s="922"/>
      <c r="M71" s="922"/>
      <c r="N71" s="922"/>
      <c r="O71" s="922"/>
      <c r="P71" s="923"/>
      <c r="Q71" s="924">
        <v>837</v>
      </c>
      <c r="R71" s="879"/>
      <c r="S71" s="879"/>
      <c r="T71" s="879"/>
      <c r="U71" s="879"/>
      <c r="V71" s="879">
        <v>127</v>
      </c>
      <c r="W71" s="879"/>
      <c r="X71" s="879"/>
      <c r="Y71" s="879"/>
      <c r="Z71" s="879"/>
      <c r="AA71" s="879">
        <v>710</v>
      </c>
      <c r="AB71" s="879"/>
      <c r="AC71" s="879"/>
      <c r="AD71" s="879"/>
      <c r="AE71" s="879"/>
      <c r="AF71" s="879">
        <v>710</v>
      </c>
      <c r="AG71" s="879"/>
      <c r="AH71" s="879"/>
      <c r="AI71" s="879"/>
      <c r="AJ71" s="879"/>
      <c r="AK71" s="879">
        <v>30</v>
      </c>
      <c r="AL71" s="879"/>
      <c r="AM71" s="879"/>
      <c r="AN71" s="879"/>
      <c r="AO71" s="879"/>
      <c r="AP71" s="879">
        <v>8</v>
      </c>
      <c r="AQ71" s="879"/>
      <c r="AR71" s="879"/>
      <c r="AS71" s="879"/>
      <c r="AT71" s="879"/>
      <c r="AU71" s="879">
        <v>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594</v>
      </c>
      <c r="C72" s="922"/>
      <c r="D72" s="922"/>
      <c r="E72" s="922"/>
      <c r="F72" s="922"/>
      <c r="G72" s="922"/>
      <c r="H72" s="922"/>
      <c r="I72" s="922"/>
      <c r="J72" s="922"/>
      <c r="K72" s="922"/>
      <c r="L72" s="922"/>
      <c r="M72" s="922"/>
      <c r="N72" s="922"/>
      <c r="O72" s="922"/>
      <c r="P72" s="923"/>
      <c r="Q72" s="924">
        <v>98</v>
      </c>
      <c r="R72" s="879"/>
      <c r="S72" s="879"/>
      <c r="T72" s="879"/>
      <c r="U72" s="879"/>
      <c r="V72" s="879">
        <v>92</v>
      </c>
      <c r="W72" s="879"/>
      <c r="X72" s="879"/>
      <c r="Y72" s="879"/>
      <c r="Z72" s="879"/>
      <c r="AA72" s="879">
        <v>6</v>
      </c>
      <c r="AB72" s="879"/>
      <c r="AC72" s="879"/>
      <c r="AD72" s="879"/>
      <c r="AE72" s="879"/>
      <c r="AF72" s="879">
        <v>6</v>
      </c>
      <c r="AG72" s="879"/>
      <c r="AH72" s="879"/>
      <c r="AI72" s="879"/>
      <c r="AJ72" s="879"/>
      <c r="AK72" s="879" t="s">
        <v>518</v>
      </c>
      <c r="AL72" s="879"/>
      <c r="AM72" s="879"/>
      <c r="AN72" s="879"/>
      <c r="AO72" s="879"/>
      <c r="AP72" s="879" t="s">
        <v>518</v>
      </c>
      <c r="AQ72" s="879"/>
      <c r="AR72" s="879"/>
      <c r="AS72" s="879"/>
      <c r="AT72" s="879"/>
      <c r="AU72" s="879" t="s">
        <v>518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595</v>
      </c>
      <c r="C73" s="922"/>
      <c r="D73" s="922"/>
      <c r="E73" s="922"/>
      <c r="F73" s="922"/>
      <c r="G73" s="922"/>
      <c r="H73" s="922"/>
      <c r="I73" s="922"/>
      <c r="J73" s="922"/>
      <c r="K73" s="922"/>
      <c r="L73" s="922"/>
      <c r="M73" s="922"/>
      <c r="N73" s="922"/>
      <c r="O73" s="922"/>
      <c r="P73" s="923"/>
      <c r="Q73" s="924">
        <v>1018</v>
      </c>
      <c r="R73" s="879"/>
      <c r="S73" s="879"/>
      <c r="T73" s="879"/>
      <c r="U73" s="879"/>
      <c r="V73" s="879">
        <v>933</v>
      </c>
      <c r="W73" s="879"/>
      <c r="X73" s="879"/>
      <c r="Y73" s="879"/>
      <c r="Z73" s="879"/>
      <c r="AA73" s="879">
        <v>85</v>
      </c>
      <c r="AB73" s="879"/>
      <c r="AC73" s="879"/>
      <c r="AD73" s="879"/>
      <c r="AE73" s="879"/>
      <c r="AF73" s="879">
        <v>85</v>
      </c>
      <c r="AG73" s="879"/>
      <c r="AH73" s="879"/>
      <c r="AI73" s="879"/>
      <c r="AJ73" s="879"/>
      <c r="AK73" s="879" t="s">
        <v>518</v>
      </c>
      <c r="AL73" s="879"/>
      <c r="AM73" s="879"/>
      <c r="AN73" s="879"/>
      <c r="AO73" s="879"/>
      <c r="AP73" s="879" t="s">
        <v>518</v>
      </c>
      <c r="AQ73" s="879"/>
      <c r="AR73" s="879"/>
      <c r="AS73" s="879"/>
      <c r="AT73" s="879"/>
      <c r="AU73" s="879" t="s">
        <v>518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596</v>
      </c>
      <c r="C74" s="922"/>
      <c r="D74" s="922"/>
      <c r="E74" s="922"/>
      <c r="F74" s="922"/>
      <c r="G74" s="922"/>
      <c r="H74" s="922"/>
      <c r="I74" s="922"/>
      <c r="J74" s="922"/>
      <c r="K74" s="922"/>
      <c r="L74" s="922"/>
      <c r="M74" s="922"/>
      <c r="N74" s="922"/>
      <c r="O74" s="922"/>
      <c r="P74" s="923"/>
      <c r="Q74" s="924">
        <v>374458</v>
      </c>
      <c r="R74" s="879"/>
      <c r="S74" s="879"/>
      <c r="T74" s="879"/>
      <c r="U74" s="879"/>
      <c r="V74" s="879">
        <v>355411</v>
      </c>
      <c r="W74" s="879"/>
      <c r="X74" s="879"/>
      <c r="Y74" s="879"/>
      <c r="Z74" s="879"/>
      <c r="AA74" s="879">
        <v>19047</v>
      </c>
      <c r="AB74" s="879"/>
      <c r="AC74" s="879"/>
      <c r="AD74" s="879"/>
      <c r="AE74" s="879"/>
      <c r="AF74" s="879">
        <v>19047</v>
      </c>
      <c r="AG74" s="879"/>
      <c r="AH74" s="879"/>
      <c r="AI74" s="879"/>
      <c r="AJ74" s="879"/>
      <c r="AK74" s="879">
        <v>47</v>
      </c>
      <c r="AL74" s="879"/>
      <c r="AM74" s="879"/>
      <c r="AN74" s="879"/>
      <c r="AO74" s="879"/>
      <c r="AP74" s="879" t="s">
        <v>518</v>
      </c>
      <c r="AQ74" s="879"/>
      <c r="AR74" s="879"/>
      <c r="AS74" s="879"/>
      <c r="AT74" s="879"/>
      <c r="AU74" s="879" t="s">
        <v>518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597</v>
      </c>
      <c r="C75" s="922"/>
      <c r="D75" s="922"/>
      <c r="E75" s="922"/>
      <c r="F75" s="922"/>
      <c r="G75" s="922"/>
      <c r="H75" s="922"/>
      <c r="I75" s="922"/>
      <c r="J75" s="922"/>
      <c r="K75" s="922"/>
      <c r="L75" s="922"/>
      <c r="M75" s="922"/>
      <c r="N75" s="922"/>
      <c r="O75" s="922"/>
      <c r="P75" s="923"/>
      <c r="Q75" s="927">
        <v>2553</v>
      </c>
      <c r="R75" s="928"/>
      <c r="S75" s="928"/>
      <c r="T75" s="928"/>
      <c r="U75" s="878"/>
      <c r="V75" s="929">
        <v>2552</v>
      </c>
      <c r="W75" s="928"/>
      <c r="X75" s="928"/>
      <c r="Y75" s="928"/>
      <c r="Z75" s="878"/>
      <c r="AA75" s="929">
        <v>1</v>
      </c>
      <c r="AB75" s="928"/>
      <c r="AC75" s="928"/>
      <c r="AD75" s="928"/>
      <c r="AE75" s="878"/>
      <c r="AF75" s="929">
        <v>1</v>
      </c>
      <c r="AG75" s="928"/>
      <c r="AH75" s="928"/>
      <c r="AI75" s="928"/>
      <c r="AJ75" s="878"/>
      <c r="AK75" s="929" t="s">
        <v>518</v>
      </c>
      <c r="AL75" s="928"/>
      <c r="AM75" s="928"/>
      <c r="AN75" s="928"/>
      <c r="AO75" s="878"/>
      <c r="AP75" s="929" t="s">
        <v>518</v>
      </c>
      <c r="AQ75" s="928"/>
      <c r="AR75" s="928"/>
      <c r="AS75" s="928"/>
      <c r="AT75" s="878"/>
      <c r="AU75" s="929" t="s">
        <v>518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23295</v>
      </c>
      <c r="AG88" s="890"/>
      <c r="AH88" s="890"/>
      <c r="AI88" s="890"/>
      <c r="AJ88" s="890"/>
      <c r="AK88" s="887"/>
      <c r="AL88" s="887"/>
      <c r="AM88" s="887"/>
      <c r="AN88" s="887"/>
      <c r="AO88" s="887"/>
      <c r="AP88" s="890">
        <v>4602</v>
      </c>
      <c r="AQ88" s="890"/>
      <c r="AR88" s="890"/>
      <c r="AS88" s="890"/>
      <c r="AT88" s="890"/>
      <c r="AU88" s="890">
        <v>168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87</v>
      </c>
      <c r="CS102" s="898"/>
      <c r="CT102" s="898"/>
      <c r="CU102" s="898"/>
      <c r="CV102" s="941"/>
      <c r="CW102" s="940">
        <v>589</v>
      </c>
      <c r="CX102" s="898"/>
      <c r="CY102" s="898"/>
      <c r="CZ102" s="898"/>
      <c r="DA102" s="941"/>
      <c r="DB102" s="940">
        <v>856</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303</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303</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303</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4349912</v>
      </c>
      <c r="AB110" s="950"/>
      <c r="AC110" s="950"/>
      <c r="AD110" s="950"/>
      <c r="AE110" s="951"/>
      <c r="AF110" s="952">
        <v>4235974</v>
      </c>
      <c r="AG110" s="950"/>
      <c r="AH110" s="950"/>
      <c r="AI110" s="950"/>
      <c r="AJ110" s="951"/>
      <c r="AK110" s="952">
        <v>4110394</v>
      </c>
      <c r="AL110" s="950"/>
      <c r="AM110" s="950"/>
      <c r="AN110" s="950"/>
      <c r="AO110" s="951"/>
      <c r="AP110" s="953">
        <v>25.4</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41660278</v>
      </c>
      <c r="BR110" s="985"/>
      <c r="BS110" s="985"/>
      <c r="BT110" s="985"/>
      <c r="BU110" s="985"/>
      <c r="BV110" s="985">
        <v>42121332</v>
      </c>
      <c r="BW110" s="985"/>
      <c r="BX110" s="985"/>
      <c r="BY110" s="985"/>
      <c r="BZ110" s="985"/>
      <c r="CA110" s="985">
        <v>40739465</v>
      </c>
      <c r="CB110" s="985"/>
      <c r="CC110" s="985"/>
      <c r="CD110" s="985"/>
      <c r="CE110" s="985"/>
      <c r="CF110" s="999">
        <v>251.5</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440</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440</v>
      </c>
      <c r="AG111" s="992"/>
      <c r="AH111" s="992"/>
      <c r="AI111" s="992"/>
      <c r="AJ111" s="993"/>
      <c r="AK111" s="994" t="s">
        <v>126</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137426</v>
      </c>
      <c r="BR111" s="978"/>
      <c r="BS111" s="978"/>
      <c r="BT111" s="978"/>
      <c r="BU111" s="978"/>
      <c r="BV111" s="978">
        <v>135207</v>
      </c>
      <c r="BW111" s="978"/>
      <c r="BX111" s="978"/>
      <c r="BY111" s="978"/>
      <c r="BZ111" s="978"/>
      <c r="CA111" s="978">
        <v>134587</v>
      </c>
      <c r="CB111" s="978"/>
      <c r="CC111" s="978"/>
      <c r="CD111" s="978"/>
      <c r="CE111" s="978"/>
      <c r="CF111" s="972">
        <v>0.8</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440</v>
      </c>
      <c r="DM111" s="978"/>
      <c r="DN111" s="978"/>
      <c r="DO111" s="978"/>
      <c r="DP111" s="978"/>
      <c r="DQ111" s="978" t="s">
        <v>440</v>
      </c>
      <c r="DR111" s="978"/>
      <c r="DS111" s="978"/>
      <c r="DT111" s="978"/>
      <c r="DU111" s="978"/>
      <c r="DV111" s="979" t="s">
        <v>445</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440</v>
      </c>
      <c r="AG112" s="1017"/>
      <c r="AH112" s="1017"/>
      <c r="AI112" s="1017"/>
      <c r="AJ112" s="1018"/>
      <c r="AK112" s="1019" t="s">
        <v>445</v>
      </c>
      <c r="AL112" s="1017"/>
      <c r="AM112" s="1017"/>
      <c r="AN112" s="1017"/>
      <c r="AO112" s="1018"/>
      <c r="AP112" s="1020" t="s">
        <v>440</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13389950</v>
      </c>
      <c r="BR112" s="978"/>
      <c r="BS112" s="978"/>
      <c r="BT112" s="978"/>
      <c r="BU112" s="978"/>
      <c r="BV112" s="978">
        <v>10375889</v>
      </c>
      <c r="BW112" s="978"/>
      <c r="BX112" s="978"/>
      <c r="BY112" s="978"/>
      <c r="BZ112" s="978"/>
      <c r="CA112" s="978">
        <v>10497230</v>
      </c>
      <c r="CB112" s="978"/>
      <c r="CC112" s="978"/>
      <c r="CD112" s="978"/>
      <c r="CE112" s="978"/>
      <c r="CF112" s="972">
        <v>64.8</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6438</v>
      </c>
      <c r="DH112" s="978"/>
      <c r="DI112" s="978"/>
      <c r="DJ112" s="978"/>
      <c r="DK112" s="978"/>
      <c r="DL112" s="978">
        <v>4219</v>
      </c>
      <c r="DM112" s="978"/>
      <c r="DN112" s="978"/>
      <c r="DO112" s="978"/>
      <c r="DP112" s="978"/>
      <c r="DQ112" s="978">
        <v>3599</v>
      </c>
      <c r="DR112" s="978"/>
      <c r="DS112" s="978"/>
      <c r="DT112" s="978"/>
      <c r="DU112" s="978"/>
      <c r="DV112" s="979">
        <v>0</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1238183</v>
      </c>
      <c r="AB113" s="992"/>
      <c r="AC113" s="992"/>
      <c r="AD113" s="992"/>
      <c r="AE113" s="993"/>
      <c r="AF113" s="994">
        <v>1148387</v>
      </c>
      <c r="AG113" s="992"/>
      <c r="AH113" s="992"/>
      <c r="AI113" s="992"/>
      <c r="AJ113" s="993"/>
      <c r="AK113" s="994">
        <v>1199532</v>
      </c>
      <c r="AL113" s="992"/>
      <c r="AM113" s="992"/>
      <c r="AN113" s="992"/>
      <c r="AO113" s="993"/>
      <c r="AP113" s="995">
        <v>7.4</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974323</v>
      </c>
      <c r="BR113" s="978"/>
      <c r="BS113" s="978"/>
      <c r="BT113" s="978"/>
      <c r="BU113" s="978"/>
      <c r="BV113" s="978">
        <v>198430</v>
      </c>
      <c r="BW113" s="978"/>
      <c r="BX113" s="978"/>
      <c r="BY113" s="978"/>
      <c r="BZ113" s="978"/>
      <c r="CA113" s="978">
        <v>167732</v>
      </c>
      <c r="CB113" s="978"/>
      <c r="CC113" s="978"/>
      <c r="CD113" s="978"/>
      <c r="CE113" s="978"/>
      <c r="CF113" s="972">
        <v>1</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453</v>
      </c>
      <c r="DM113" s="1017"/>
      <c r="DN113" s="1017"/>
      <c r="DO113" s="1017"/>
      <c r="DP113" s="1018"/>
      <c r="DQ113" s="1019" t="s">
        <v>440</v>
      </c>
      <c r="DR113" s="1017"/>
      <c r="DS113" s="1017"/>
      <c r="DT113" s="1017"/>
      <c r="DU113" s="1018"/>
      <c r="DV113" s="1020" t="s">
        <v>440</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87698</v>
      </c>
      <c r="AB114" s="1017"/>
      <c r="AC114" s="1017"/>
      <c r="AD114" s="1017"/>
      <c r="AE114" s="1018"/>
      <c r="AF114" s="1019">
        <v>92714</v>
      </c>
      <c r="AG114" s="1017"/>
      <c r="AH114" s="1017"/>
      <c r="AI114" s="1017"/>
      <c r="AJ114" s="1018"/>
      <c r="AK114" s="1019">
        <v>77331</v>
      </c>
      <c r="AL114" s="1017"/>
      <c r="AM114" s="1017"/>
      <c r="AN114" s="1017"/>
      <c r="AO114" s="1018"/>
      <c r="AP114" s="1020">
        <v>0.5</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3499109</v>
      </c>
      <c r="BR114" s="978"/>
      <c r="BS114" s="978"/>
      <c r="BT114" s="978"/>
      <c r="BU114" s="978"/>
      <c r="BV114" s="978">
        <v>3634850</v>
      </c>
      <c r="BW114" s="978"/>
      <c r="BX114" s="978"/>
      <c r="BY114" s="978"/>
      <c r="BZ114" s="978"/>
      <c r="CA114" s="978">
        <v>3540629</v>
      </c>
      <c r="CB114" s="978"/>
      <c r="CC114" s="978"/>
      <c r="CD114" s="978"/>
      <c r="CE114" s="978"/>
      <c r="CF114" s="972">
        <v>21.9</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440</v>
      </c>
      <c r="DM114" s="1017"/>
      <c r="DN114" s="1017"/>
      <c r="DO114" s="1017"/>
      <c r="DP114" s="1018"/>
      <c r="DQ114" s="1019" t="s">
        <v>126</v>
      </c>
      <c r="DR114" s="1017"/>
      <c r="DS114" s="1017"/>
      <c r="DT114" s="1017"/>
      <c r="DU114" s="1018"/>
      <c r="DV114" s="1020" t="s">
        <v>440</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445</v>
      </c>
      <c r="AB115" s="992"/>
      <c r="AC115" s="992"/>
      <c r="AD115" s="992"/>
      <c r="AE115" s="993"/>
      <c r="AF115" s="994" t="s">
        <v>126</v>
      </c>
      <c r="AG115" s="992"/>
      <c r="AH115" s="992"/>
      <c r="AI115" s="992"/>
      <c r="AJ115" s="993"/>
      <c r="AK115" s="994" t="s">
        <v>440</v>
      </c>
      <c r="AL115" s="992"/>
      <c r="AM115" s="992"/>
      <c r="AN115" s="992"/>
      <c r="AO115" s="993"/>
      <c r="AP115" s="995" t="s">
        <v>440</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459</v>
      </c>
      <c r="BR115" s="978"/>
      <c r="BS115" s="978"/>
      <c r="BT115" s="978"/>
      <c r="BU115" s="978"/>
      <c r="BV115" s="978" t="s">
        <v>445</v>
      </c>
      <c r="BW115" s="978"/>
      <c r="BX115" s="978"/>
      <c r="BY115" s="978"/>
      <c r="BZ115" s="978"/>
      <c r="CA115" s="978" t="s">
        <v>441</v>
      </c>
      <c r="CB115" s="978"/>
      <c r="CC115" s="978"/>
      <c r="CD115" s="978"/>
      <c r="CE115" s="978"/>
      <c r="CF115" s="972" t="s">
        <v>126</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130988</v>
      </c>
      <c r="DH115" s="1017"/>
      <c r="DI115" s="1017"/>
      <c r="DJ115" s="1017"/>
      <c r="DK115" s="1018"/>
      <c r="DL115" s="1019">
        <v>130988</v>
      </c>
      <c r="DM115" s="1017"/>
      <c r="DN115" s="1017"/>
      <c r="DO115" s="1017"/>
      <c r="DP115" s="1018"/>
      <c r="DQ115" s="1019">
        <v>130988</v>
      </c>
      <c r="DR115" s="1017"/>
      <c r="DS115" s="1017"/>
      <c r="DT115" s="1017"/>
      <c r="DU115" s="1018"/>
      <c r="DV115" s="1020">
        <v>0.8</v>
      </c>
      <c r="DW115" s="1021"/>
      <c r="DX115" s="1021"/>
      <c r="DY115" s="1021"/>
      <c r="DZ115" s="1022"/>
    </row>
    <row r="116" spans="1:130" s="248"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126</v>
      </c>
      <c r="AB116" s="1017"/>
      <c r="AC116" s="1017"/>
      <c r="AD116" s="1017"/>
      <c r="AE116" s="1018"/>
      <c r="AF116" s="1019" t="s">
        <v>440</v>
      </c>
      <c r="AG116" s="1017"/>
      <c r="AH116" s="1017"/>
      <c r="AI116" s="1017"/>
      <c r="AJ116" s="1018"/>
      <c r="AK116" s="1019" t="s">
        <v>440</v>
      </c>
      <c r="AL116" s="1017"/>
      <c r="AM116" s="1017"/>
      <c r="AN116" s="1017"/>
      <c r="AO116" s="1018"/>
      <c r="AP116" s="1020" t="s">
        <v>445</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126</v>
      </c>
      <c r="BW116" s="978"/>
      <c r="BX116" s="978"/>
      <c r="BY116" s="978"/>
      <c r="BZ116" s="978"/>
      <c r="CA116" s="978" t="s">
        <v>441</v>
      </c>
      <c r="CB116" s="978"/>
      <c r="CC116" s="978"/>
      <c r="CD116" s="978"/>
      <c r="CE116" s="978"/>
      <c r="CF116" s="972" t="s">
        <v>126</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440</v>
      </c>
      <c r="DM116" s="1017"/>
      <c r="DN116" s="1017"/>
      <c r="DO116" s="1017"/>
      <c r="DP116" s="1018"/>
      <c r="DQ116" s="1019" t="s">
        <v>441</v>
      </c>
      <c r="DR116" s="1017"/>
      <c r="DS116" s="1017"/>
      <c r="DT116" s="1017"/>
      <c r="DU116" s="1018"/>
      <c r="DV116" s="1020" t="s">
        <v>440</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5675793</v>
      </c>
      <c r="AB117" s="1035"/>
      <c r="AC117" s="1035"/>
      <c r="AD117" s="1035"/>
      <c r="AE117" s="1036"/>
      <c r="AF117" s="1037">
        <v>5477075</v>
      </c>
      <c r="AG117" s="1035"/>
      <c r="AH117" s="1035"/>
      <c r="AI117" s="1035"/>
      <c r="AJ117" s="1036"/>
      <c r="AK117" s="1037">
        <v>5387257</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445</v>
      </c>
      <c r="BW117" s="978"/>
      <c r="BX117" s="978"/>
      <c r="BY117" s="978"/>
      <c r="BZ117" s="978"/>
      <c r="CA117" s="978" t="s">
        <v>453</v>
      </c>
      <c r="CB117" s="978"/>
      <c r="CC117" s="978"/>
      <c r="CD117" s="978"/>
      <c r="CE117" s="978"/>
      <c r="CF117" s="972" t="s">
        <v>440</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126</v>
      </c>
      <c r="DM117" s="1017"/>
      <c r="DN117" s="1017"/>
      <c r="DO117" s="1017"/>
      <c r="DP117" s="1018"/>
      <c r="DQ117" s="1019" t="s">
        <v>459</v>
      </c>
      <c r="DR117" s="1017"/>
      <c r="DS117" s="1017"/>
      <c r="DT117" s="1017"/>
      <c r="DU117" s="1018"/>
      <c r="DV117" s="1020" t="s">
        <v>440</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303</v>
      </c>
      <c r="AL118" s="943"/>
      <c r="AM118" s="943"/>
      <c r="AN118" s="943"/>
      <c r="AO118" s="944"/>
      <c r="AP118" s="1029" t="s">
        <v>434</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445</v>
      </c>
      <c r="BR118" s="1056"/>
      <c r="BS118" s="1056"/>
      <c r="BT118" s="1056"/>
      <c r="BU118" s="1056"/>
      <c r="BV118" s="1056" t="s">
        <v>126</v>
      </c>
      <c r="BW118" s="1056"/>
      <c r="BX118" s="1056"/>
      <c r="BY118" s="1056"/>
      <c r="BZ118" s="1056"/>
      <c r="CA118" s="1056" t="s">
        <v>440</v>
      </c>
      <c r="CB118" s="1056"/>
      <c r="CC118" s="1056"/>
      <c r="CD118" s="1056"/>
      <c r="CE118" s="1056"/>
      <c r="CF118" s="972" t="s">
        <v>440</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440</v>
      </c>
      <c r="DM118" s="1017"/>
      <c r="DN118" s="1017"/>
      <c r="DO118" s="1017"/>
      <c r="DP118" s="1018"/>
      <c r="DQ118" s="1019" t="s">
        <v>440</v>
      </c>
      <c r="DR118" s="1017"/>
      <c r="DS118" s="1017"/>
      <c r="DT118" s="1017"/>
      <c r="DU118" s="1018"/>
      <c r="DV118" s="1020" t="s">
        <v>126</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440</v>
      </c>
      <c r="AG119" s="950"/>
      <c r="AH119" s="950"/>
      <c r="AI119" s="950"/>
      <c r="AJ119" s="951"/>
      <c r="AK119" s="952" t="s">
        <v>440</v>
      </c>
      <c r="AL119" s="950"/>
      <c r="AM119" s="950"/>
      <c r="AN119" s="950"/>
      <c r="AO119" s="951"/>
      <c r="AP119" s="953" t="s">
        <v>440</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469</v>
      </c>
      <c r="BP119" s="1064"/>
      <c r="BQ119" s="1055">
        <v>59661086</v>
      </c>
      <c r="BR119" s="1056"/>
      <c r="BS119" s="1056"/>
      <c r="BT119" s="1056"/>
      <c r="BU119" s="1056"/>
      <c r="BV119" s="1056">
        <v>56465708</v>
      </c>
      <c r="BW119" s="1056"/>
      <c r="BX119" s="1056"/>
      <c r="BY119" s="1056"/>
      <c r="BZ119" s="1056"/>
      <c r="CA119" s="1056">
        <v>55079643</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440</v>
      </c>
      <c r="DM119" s="1042"/>
      <c r="DN119" s="1042"/>
      <c r="DO119" s="1042"/>
      <c r="DP119" s="1043"/>
      <c r="DQ119" s="1041" t="s">
        <v>440</v>
      </c>
      <c r="DR119" s="1042"/>
      <c r="DS119" s="1042"/>
      <c r="DT119" s="1042"/>
      <c r="DU119" s="1043"/>
      <c r="DV119" s="1044" t="s">
        <v>440</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440</v>
      </c>
      <c r="AL120" s="1017"/>
      <c r="AM120" s="1017"/>
      <c r="AN120" s="1017"/>
      <c r="AO120" s="1018"/>
      <c r="AP120" s="1020" t="s">
        <v>126</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3284057</v>
      </c>
      <c r="BR120" s="985"/>
      <c r="BS120" s="985"/>
      <c r="BT120" s="985"/>
      <c r="BU120" s="985"/>
      <c r="BV120" s="985">
        <v>3845425</v>
      </c>
      <c r="BW120" s="985"/>
      <c r="BX120" s="985"/>
      <c r="BY120" s="985"/>
      <c r="BZ120" s="985"/>
      <c r="CA120" s="985">
        <v>4829217</v>
      </c>
      <c r="CB120" s="985"/>
      <c r="CC120" s="985"/>
      <c r="CD120" s="985"/>
      <c r="CE120" s="985"/>
      <c r="CF120" s="999">
        <v>29.8</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5954169</v>
      </c>
      <c r="DH120" s="985"/>
      <c r="DI120" s="985"/>
      <c r="DJ120" s="985"/>
      <c r="DK120" s="985"/>
      <c r="DL120" s="985">
        <v>8915361</v>
      </c>
      <c r="DM120" s="985"/>
      <c r="DN120" s="985"/>
      <c r="DO120" s="985"/>
      <c r="DP120" s="985"/>
      <c r="DQ120" s="985">
        <v>8723498</v>
      </c>
      <c r="DR120" s="985"/>
      <c r="DS120" s="985"/>
      <c r="DT120" s="985"/>
      <c r="DU120" s="985"/>
      <c r="DV120" s="986">
        <v>53.9</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440</v>
      </c>
      <c r="AB121" s="1017"/>
      <c r="AC121" s="1017"/>
      <c r="AD121" s="1017"/>
      <c r="AE121" s="1018"/>
      <c r="AF121" s="1019" t="s">
        <v>126</v>
      </c>
      <c r="AG121" s="1017"/>
      <c r="AH121" s="1017"/>
      <c r="AI121" s="1017"/>
      <c r="AJ121" s="1018"/>
      <c r="AK121" s="1019" t="s">
        <v>440</v>
      </c>
      <c r="AL121" s="1017"/>
      <c r="AM121" s="1017"/>
      <c r="AN121" s="1017"/>
      <c r="AO121" s="1018"/>
      <c r="AP121" s="1020" t="s">
        <v>440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2160623</v>
      </c>
      <c r="BR121" s="978"/>
      <c r="BS121" s="978"/>
      <c r="BT121" s="978"/>
      <c r="BU121" s="978"/>
      <c r="BV121" s="978">
        <v>3016780</v>
      </c>
      <c r="BW121" s="978"/>
      <c r="BX121" s="978"/>
      <c r="BY121" s="978"/>
      <c r="BZ121" s="978"/>
      <c r="CA121" s="978">
        <v>2479032</v>
      </c>
      <c r="CB121" s="978"/>
      <c r="CC121" s="978"/>
      <c r="CD121" s="978"/>
      <c r="CE121" s="978"/>
      <c r="CF121" s="972">
        <v>15.3</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731939</v>
      </c>
      <c r="DH121" s="978"/>
      <c r="DI121" s="978"/>
      <c r="DJ121" s="978"/>
      <c r="DK121" s="978"/>
      <c r="DL121" s="978">
        <v>818503</v>
      </c>
      <c r="DM121" s="978"/>
      <c r="DN121" s="978"/>
      <c r="DO121" s="978"/>
      <c r="DP121" s="978"/>
      <c r="DQ121" s="978">
        <v>902688</v>
      </c>
      <c r="DR121" s="978"/>
      <c r="DS121" s="978"/>
      <c r="DT121" s="978"/>
      <c r="DU121" s="978"/>
      <c r="DV121" s="979">
        <v>5.6</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453</v>
      </c>
      <c r="AB122" s="1017"/>
      <c r="AC122" s="1017"/>
      <c r="AD122" s="1017"/>
      <c r="AE122" s="1018"/>
      <c r="AF122" s="1019" t="s">
        <v>440</v>
      </c>
      <c r="AG122" s="1017"/>
      <c r="AH122" s="1017"/>
      <c r="AI122" s="1017"/>
      <c r="AJ122" s="1018"/>
      <c r="AK122" s="1019" t="s">
        <v>478</v>
      </c>
      <c r="AL122" s="1017"/>
      <c r="AM122" s="1017"/>
      <c r="AN122" s="1017"/>
      <c r="AO122" s="1018"/>
      <c r="AP122" s="1020" t="s">
        <v>126</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34464787</v>
      </c>
      <c r="BR122" s="1056"/>
      <c r="BS122" s="1056"/>
      <c r="BT122" s="1056"/>
      <c r="BU122" s="1056"/>
      <c r="BV122" s="1056">
        <v>33983006</v>
      </c>
      <c r="BW122" s="1056"/>
      <c r="BX122" s="1056"/>
      <c r="BY122" s="1056"/>
      <c r="BZ122" s="1056"/>
      <c r="CA122" s="1056">
        <v>33203389</v>
      </c>
      <c r="CB122" s="1056"/>
      <c r="CC122" s="1056"/>
      <c r="CD122" s="1056"/>
      <c r="CE122" s="1056"/>
      <c r="CF122" s="1076">
        <v>205</v>
      </c>
      <c r="CG122" s="1077"/>
      <c r="CH122" s="1077"/>
      <c r="CI122" s="1077"/>
      <c r="CJ122" s="1077"/>
      <c r="CK122" s="1068"/>
      <c r="CL122" s="1069"/>
      <c r="CM122" s="1069"/>
      <c r="CN122" s="1069"/>
      <c r="CO122" s="1070"/>
      <c r="CP122" s="1078" t="s">
        <v>409</v>
      </c>
      <c r="CQ122" s="1079"/>
      <c r="CR122" s="1079"/>
      <c r="CS122" s="1079"/>
      <c r="CT122" s="1079"/>
      <c r="CU122" s="1079"/>
      <c r="CV122" s="1079"/>
      <c r="CW122" s="1079"/>
      <c r="CX122" s="1079"/>
      <c r="CY122" s="1079"/>
      <c r="CZ122" s="1079"/>
      <c r="DA122" s="1079"/>
      <c r="DB122" s="1079"/>
      <c r="DC122" s="1079"/>
      <c r="DD122" s="1079"/>
      <c r="DE122" s="1079"/>
      <c r="DF122" s="1080"/>
      <c r="DG122" s="977">
        <v>687829</v>
      </c>
      <c r="DH122" s="978"/>
      <c r="DI122" s="978"/>
      <c r="DJ122" s="978"/>
      <c r="DK122" s="978"/>
      <c r="DL122" s="978">
        <v>642025</v>
      </c>
      <c r="DM122" s="978"/>
      <c r="DN122" s="978"/>
      <c r="DO122" s="978"/>
      <c r="DP122" s="978"/>
      <c r="DQ122" s="978">
        <v>871044</v>
      </c>
      <c r="DR122" s="978"/>
      <c r="DS122" s="978"/>
      <c r="DT122" s="978"/>
      <c r="DU122" s="978"/>
      <c r="DV122" s="979">
        <v>5.4</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440</v>
      </c>
      <c r="AB123" s="1017"/>
      <c r="AC123" s="1017"/>
      <c r="AD123" s="1017"/>
      <c r="AE123" s="1018"/>
      <c r="AF123" s="1019" t="s">
        <v>440</v>
      </c>
      <c r="AG123" s="1017"/>
      <c r="AH123" s="1017"/>
      <c r="AI123" s="1017"/>
      <c r="AJ123" s="1018"/>
      <c r="AK123" s="1019" t="s">
        <v>126</v>
      </c>
      <c r="AL123" s="1017"/>
      <c r="AM123" s="1017"/>
      <c r="AN123" s="1017"/>
      <c r="AO123" s="1018"/>
      <c r="AP123" s="1020" t="s">
        <v>440</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480</v>
      </c>
      <c r="BP123" s="1064"/>
      <c r="BQ123" s="1123">
        <v>39909467</v>
      </c>
      <c r="BR123" s="1124"/>
      <c r="BS123" s="1124"/>
      <c r="BT123" s="1124"/>
      <c r="BU123" s="1124"/>
      <c r="BV123" s="1124">
        <v>40845211</v>
      </c>
      <c r="BW123" s="1124"/>
      <c r="BX123" s="1124"/>
      <c r="BY123" s="1124"/>
      <c r="BZ123" s="1124"/>
      <c r="CA123" s="1124">
        <v>40511638</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459</v>
      </c>
      <c r="AL124" s="1017"/>
      <c r="AM124" s="1017"/>
      <c r="AN124" s="1017"/>
      <c r="AO124" s="1018"/>
      <c r="AP124" s="1020" t="s">
        <v>440</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126.7</v>
      </c>
      <c r="BR124" s="1086"/>
      <c r="BS124" s="1086"/>
      <c r="BT124" s="1086"/>
      <c r="BU124" s="1086"/>
      <c r="BV124" s="1086">
        <v>100.3</v>
      </c>
      <c r="BW124" s="1086"/>
      <c r="BX124" s="1086"/>
      <c r="BY124" s="1086"/>
      <c r="BZ124" s="1086"/>
      <c r="CA124" s="1086">
        <v>89.9</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v>6016013</v>
      </c>
      <c r="DH124" s="1042"/>
      <c r="DI124" s="1042"/>
      <c r="DJ124" s="1042"/>
      <c r="DK124" s="1043"/>
      <c r="DL124" s="1041" t="s">
        <v>126</v>
      </c>
      <c r="DM124" s="1042"/>
      <c r="DN124" s="1042"/>
      <c r="DO124" s="1042"/>
      <c r="DP124" s="1043"/>
      <c r="DQ124" s="1041" t="s">
        <v>441</v>
      </c>
      <c r="DR124" s="1042"/>
      <c r="DS124" s="1042"/>
      <c r="DT124" s="1042"/>
      <c r="DU124" s="1043"/>
      <c r="DV124" s="1044" t="s">
        <v>440</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440</v>
      </c>
      <c r="AB125" s="1017"/>
      <c r="AC125" s="1017"/>
      <c r="AD125" s="1017"/>
      <c r="AE125" s="1018"/>
      <c r="AF125" s="1019" t="s">
        <v>440</v>
      </c>
      <c r="AG125" s="1017"/>
      <c r="AH125" s="1017"/>
      <c r="AI125" s="1017"/>
      <c r="AJ125" s="1018"/>
      <c r="AK125" s="1019" t="s">
        <v>440</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440</v>
      </c>
      <c r="DH125" s="985"/>
      <c r="DI125" s="985"/>
      <c r="DJ125" s="985"/>
      <c r="DK125" s="985"/>
      <c r="DL125" s="985" t="s">
        <v>440</v>
      </c>
      <c r="DM125" s="985"/>
      <c r="DN125" s="985"/>
      <c r="DO125" s="985"/>
      <c r="DP125" s="985"/>
      <c r="DQ125" s="985" t="s">
        <v>441</v>
      </c>
      <c r="DR125" s="985"/>
      <c r="DS125" s="985"/>
      <c r="DT125" s="985"/>
      <c r="DU125" s="985"/>
      <c r="DV125" s="986" t="s">
        <v>440</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440</v>
      </c>
      <c r="AG126" s="1017"/>
      <c r="AH126" s="1017"/>
      <c r="AI126" s="1017"/>
      <c r="AJ126" s="1018"/>
      <c r="AK126" s="1019" t="s">
        <v>440</v>
      </c>
      <c r="AL126" s="1017"/>
      <c r="AM126" s="1017"/>
      <c r="AN126" s="1017"/>
      <c r="AO126" s="1018"/>
      <c r="AP126" s="1020" t="s">
        <v>126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440</v>
      </c>
      <c r="DM126" s="978"/>
      <c r="DN126" s="978"/>
      <c r="DO126" s="978"/>
      <c r="DP126" s="978"/>
      <c r="DQ126" s="978" t="s">
        <v>440</v>
      </c>
      <c r="DR126" s="978"/>
      <c r="DS126" s="978"/>
      <c r="DT126" s="978"/>
      <c r="DU126" s="978"/>
      <c r="DV126" s="979" t="s">
        <v>440</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453</v>
      </c>
      <c r="AB127" s="1017"/>
      <c r="AC127" s="1017"/>
      <c r="AD127" s="1017"/>
      <c r="AE127" s="1018"/>
      <c r="AF127" s="1019" t="s">
        <v>126</v>
      </c>
      <c r="AG127" s="1017"/>
      <c r="AH127" s="1017"/>
      <c r="AI127" s="1017"/>
      <c r="AJ127" s="1018"/>
      <c r="AK127" s="1019" t="s">
        <v>440</v>
      </c>
      <c r="AL127" s="1017"/>
      <c r="AM127" s="1017"/>
      <c r="AN127" s="1017"/>
      <c r="AO127" s="1018"/>
      <c r="AP127" s="1020" t="s">
        <v>440</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440</v>
      </c>
      <c r="DR127" s="978"/>
      <c r="DS127" s="978"/>
      <c r="DT127" s="978"/>
      <c r="DU127" s="978"/>
      <c r="DV127" s="979" t="s">
        <v>453</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256749</v>
      </c>
      <c r="AB128" s="1106"/>
      <c r="AC128" s="1106"/>
      <c r="AD128" s="1106"/>
      <c r="AE128" s="1107"/>
      <c r="AF128" s="1108">
        <v>276460</v>
      </c>
      <c r="AG128" s="1106"/>
      <c r="AH128" s="1106"/>
      <c r="AI128" s="1106"/>
      <c r="AJ128" s="1107"/>
      <c r="AK128" s="1108">
        <v>283478</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440</v>
      </c>
      <c r="BG128" s="1113"/>
      <c r="BH128" s="1113"/>
      <c r="BI128" s="1113"/>
      <c r="BJ128" s="1113"/>
      <c r="BK128" s="1113"/>
      <c r="BL128" s="1114"/>
      <c r="BM128" s="1112">
        <v>12.53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440</v>
      </c>
      <c r="DM128" s="1098"/>
      <c r="DN128" s="1098"/>
      <c r="DO128" s="1098"/>
      <c r="DP128" s="1098"/>
      <c r="DQ128" s="1098" t="s">
        <v>440</v>
      </c>
      <c r="DR128" s="1098"/>
      <c r="DS128" s="1098"/>
      <c r="DT128" s="1098"/>
      <c r="DU128" s="1098"/>
      <c r="DV128" s="1099" t="s">
        <v>445</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18773029</v>
      </c>
      <c r="AB129" s="1017"/>
      <c r="AC129" s="1017"/>
      <c r="AD129" s="1017"/>
      <c r="AE129" s="1018"/>
      <c r="AF129" s="1019">
        <v>18683963</v>
      </c>
      <c r="AG129" s="1017"/>
      <c r="AH129" s="1017"/>
      <c r="AI129" s="1017"/>
      <c r="AJ129" s="1018"/>
      <c r="AK129" s="1019">
        <v>19288469</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445</v>
      </c>
      <c r="BG129" s="1127"/>
      <c r="BH129" s="1127"/>
      <c r="BI129" s="1127"/>
      <c r="BJ129" s="1127"/>
      <c r="BK129" s="1127"/>
      <c r="BL129" s="1128"/>
      <c r="BM129" s="1126">
        <v>17.53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3189170</v>
      </c>
      <c r="AB130" s="1017"/>
      <c r="AC130" s="1017"/>
      <c r="AD130" s="1017"/>
      <c r="AE130" s="1018"/>
      <c r="AF130" s="1019">
        <v>3112989</v>
      </c>
      <c r="AG130" s="1017"/>
      <c r="AH130" s="1017"/>
      <c r="AI130" s="1017"/>
      <c r="AJ130" s="1018"/>
      <c r="AK130" s="1019">
        <v>3088998</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13.3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15583859</v>
      </c>
      <c r="AB131" s="1042"/>
      <c r="AC131" s="1042"/>
      <c r="AD131" s="1042"/>
      <c r="AE131" s="1043"/>
      <c r="AF131" s="1041">
        <v>15570974</v>
      </c>
      <c r="AG131" s="1042"/>
      <c r="AH131" s="1042"/>
      <c r="AI131" s="1042"/>
      <c r="AJ131" s="1043"/>
      <c r="AK131" s="1041">
        <v>16199471</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v>89.9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14.3088692</v>
      </c>
      <c r="AB132" s="1158"/>
      <c r="AC132" s="1158"/>
      <c r="AD132" s="1158"/>
      <c r="AE132" s="1159"/>
      <c r="AF132" s="1160">
        <v>13.40716282</v>
      </c>
      <c r="AG132" s="1158"/>
      <c r="AH132" s="1158"/>
      <c r="AI132" s="1158"/>
      <c r="AJ132" s="1159"/>
      <c r="AK132" s="1160">
        <v>12.43732589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13.4</v>
      </c>
      <c r="AB133" s="1141"/>
      <c r="AC133" s="1141"/>
      <c r="AD133" s="1141"/>
      <c r="AE133" s="1142"/>
      <c r="AF133" s="1140">
        <v>13.8</v>
      </c>
      <c r="AG133" s="1141"/>
      <c r="AH133" s="1141"/>
      <c r="AI133" s="1141"/>
      <c r="AJ133" s="1142"/>
      <c r="AK133" s="1140">
        <v>13.3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Etj0AslNbyCygmiEegRTgdnmr4EOWezx9ro0A5VfnWF8kTMpxd8x9x90ikJxMRyigldNuHmI8r0BBttbBrPdw==" saltValue="eUcFoJYiE/gIbZ/Sjk/Y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3" zoomScaleNormal="85" zoomScaleSheetLayoutView="83"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LBxQxcUHp+BnFH1Fw4Bc6kCA3nUmxbrvrTzQD4bmjWJSDCgxo+2kqr+eTdiDkPWMAiz/S7CWkZvlbrCPpxDsg==" saltValue="+9P7xqnMa9QSSn2fulRp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5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hc8ST6+VwVsv62l0/Khu3JAXXHySNgrvqjQkwKvOIH5xfIuuTlAmPV1uz89Vy3fB77AdzLalVwvL8dLlgZYvg==" saltValue="GgagBPkk6DP3Ggi7SWUGOA=="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5677411</v>
      </c>
      <c r="AP9" s="314">
        <v>64628</v>
      </c>
      <c r="AQ9" s="315">
        <v>63314</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799535</v>
      </c>
      <c r="AP10" s="317">
        <v>9101</v>
      </c>
      <c r="AQ10" s="318">
        <v>6537</v>
      </c>
      <c r="AR10" s="319">
        <v>39.200000000000003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v>320093</v>
      </c>
      <c r="AP11" s="317">
        <v>3644</v>
      </c>
      <c r="AQ11" s="318">
        <v>1199</v>
      </c>
      <c r="AR11" s="319">
        <v>203.9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215306</v>
      </c>
      <c r="AP13" s="317">
        <v>2451</v>
      </c>
      <c r="AQ13" s="318">
        <v>2551</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230109</v>
      </c>
      <c r="AP14" s="317">
        <v>2619</v>
      </c>
      <c r="AQ14" s="318">
        <v>1371</v>
      </c>
      <c r="AR14" s="319">
        <v>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-384197</v>
      </c>
      <c r="AP15" s="317">
        <v>-4373</v>
      </c>
      <c r="AQ15" s="318">
        <v>-3830</v>
      </c>
      <c r="AR15" s="319">
        <v>14.2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6858257</v>
      </c>
      <c r="AP16" s="317">
        <v>78070</v>
      </c>
      <c r="AQ16" s="318">
        <v>71148</v>
      </c>
      <c r="AR16" s="319">
        <v>9.6999999999999993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6.31</v>
      </c>
      <c r="AP21" s="331">
        <v>6.38</v>
      </c>
      <c r="AQ21" s="332">
        <v>-7.0000000000000007E-2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99.1</v>
      </c>
      <c r="AP22" s="336">
        <v>98.2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4110394</v>
      </c>
      <c r="AP32" s="345">
        <v>46790</v>
      </c>
      <c r="AQ32" s="346">
        <v>34974</v>
      </c>
      <c r="AR32" s="347">
        <v>33.799999999999997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1199532</v>
      </c>
      <c r="AP35" s="345">
        <v>13655</v>
      </c>
      <c r="AQ35" s="346">
        <v>9202</v>
      </c>
      <c r="AR35" s="347">
        <v>48.4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77331</v>
      </c>
      <c r="AP36" s="345">
        <v>880</v>
      </c>
      <c r="AQ36" s="346">
        <v>1932</v>
      </c>
      <c r="AR36" s="347">
        <v>-54.5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518</v>
      </c>
      <c r="AP37" s="345" t="s">
        <v>518</v>
      </c>
      <c r="AQ37" s="346">
        <v>1045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-283478</v>
      </c>
      <c r="AP39" s="345">
        <v>-3227</v>
      </c>
      <c r="AQ39" s="346">
        <v>-6121</v>
      </c>
      <c r="AR39" s="347">
        <v>-47.3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-3088998</v>
      </c>
      <c r="AP40" s="345">
        <v>-35163</v>
      </c>
      <c r="AQ40" s="346">
        <v>-29274</v>
      </c>
      <c r="AR40" s="347">
        <v>20.100000000000001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2014781</v>
      </c>
      <c r="AP41" s="345">
        <v>22935</v>
      </c>
      <c r="AQ41" s="346">
        <v>11772</v>
      </c>
      <c r="AR41" s="347">
        <v>94.8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2682874</v>
      </c>
      <c r="AN51" s="367">
        <v>29683</v>
      </c>
      <c r="AO51" s="368">
        <v>-41.1</v>
      </c>
      <c r="AP51" s="369">
        <v>44504</v>
      </c>
      <c r="AQ51" s="370">
        <v>-51.8</v>
      </c>
      <c r="AR51" s="371">
        <v>10.7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1267859</v>
      </c>
      <c r="AN52" s="375">
        <v>14027</v>
      </c>
      <c r="AO52" s="376">
        <v>-29.1</v>
      </c>
      <c r="AP52" s="377">
        <v>25876</v>
      </c>
      <c r="AQ52" s="378">
        <v>-30.4</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5668998</v>
      </c>
      <c r="AN53" s="367">
        <v>63141</v>
      </c>
      <c r="AO53" s="368">
        <v>112.7</v>
      </c>
      <c r="AP53" s="369">
        <v>47820</v>
      </c>
      <c r="AQ53" s="370">
        <v>7.5</v>
      </c>
      <c r="AR53" s="371">
        <v>105.2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3009923</v>
      </c>
      <c r="AN54" s="375">
        <v>33524</v>
      </c>
      <c r="AO54" s="376">
        <v>139</v>
      </c>
      <c r="AP54" s="377">
        <v>25855</v>
      </c>
      <c r="AQ54" s="378">
        <v>-0.1</v>
      </c>
      <c r="AR54" s="379">
        <v>139.1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2908165</v>
      </c>
      <c r="AN55" s="367">
        <v>32642</v>
      </c>
      <c r="AO55" s="368">
        <v>-48.3</v>
      </c>
      <c r="AP55" s="369">
        <v>41934</v>
      </c>
      <c r="AQ55" s="370">
        <v>-12.3</v>
      </c>
      <c r="AR55" s="371">
        <v>-36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1264965</v>
      </c>
      <c r="AN56" s="375">
        <v>14198</v>
      </c>
      <c r="AO56" s="376">
        <v>-57.6</v>
      </c>
      <c r="AP56" s="377">
        <v>23352</v>
      </c>
      <c r="AQ56" s="378">
        <v>-9.6999999999999993</v>
      </c>
      <c r="AR56" s="379">
        <v>-47.9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4490088</v>
      </c>
      <c r="AN57" s="367">
        <v>50757</v>
      </c>
      <c r="AO57" s="368">
        <v>55.5</v>
      </c>
      <c r="AP57" s="369">
        <v>45588</v>
      </c>
      <c r="AQ57" s="370">
        <v>8.6999999999999993</v>
      </c>
      <c r="AR57" s="371">
        <v>46.8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2742299</v>
      </c>
      <c r="AN58" s="375">
        <v>31000</v>
      </c>
      <c r="AO58" s="376">
        <v>118.3</v>
      </c>
      <c r="AP58" s="377">
        <v>24150</v>
      </c>
      <c r="AQ58" s="378">
        <v>3.4</v>
      </c>
      <c r="AR58" s="379">
        <v>114.9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2668734</v>
      </c>
      <c r="AN59" s="367">
        <v>30379</v>
      </c>
      <c r="AO59" s="368">
        <v>-40.1</v>
      </c>
      <c r="AP59" s="369">
        <v>45483</v>
      </c>
      <c r="AQ59" s="370">
        <v>-0.2</v>
      </c>
      <c r="AR59" s="371">
        <v>-39.9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1322629</v>
      </c>
      <c r="AN60" s="375">
        <v>15056</v>
      </c>
      <c r="AO60" s="376">
        <v>-51.4</v>
      </c>
      <c r="AP60" s="377">
        <v>24241</v>
      </c>
      <c r="AQ60" s="378">
        <v>0.4</v>
      </c>
      <c r="AR60" s="379">
        <v>-51.8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3683772</v>
      </c>
      <c r="AN61" s="382">
        <v>41320</v>
      </c>
      <c r="AO61" s="383">
        <v>7.7</v>
      </c>
      <c r="AP61" s="384">
        <v>45066</v>
      </c>
      <c r="AQ61" s="385">
        <v>-9.6</v>
      </c>
      <c r="AR61" s="371">
        <v>17.3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1921535</v>
      </c>
      <c r="AN62" s="375">
        <v>21561</v>
      </c>
      <c r="AO62" s="376">
        <v>23.8</v>
      </c>
      <c r="AP62" s="377">
        <v>24695</v>
      </c>
      <c r="AQ62" s="378">
        <v>-7.3</v>
      </c>
      <c r="AR62" s="379">
        <v>31.1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cZJyLqY5iOo981/B8uNK+LNavX6cIPwYXXGHAKtqnRdKjPfvEb2J+On3HMy3YKFWk0/3Rmfu/u5na/SWuzEDw==" saltValue="/kRKWvpK+Rfq+NLaFN5g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kQYjcO32goZ/L3A0I8kSvLrEir30iDaHHiCRgU5UKcknoD2F7nM+rBFNhqXe6UiEs4t4ikQqiOhjyVg6+kL+jg==" saltValue="Vvp+h6viB+gFRHIdEaBSi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FbgaP6Zk9VsP5gyOLZaX7NpJzshrnP+jUpqyQyOeaC0aFhZJ458a3Z1O/37DEX3lR4n6A8bw+/zrxSa2jUSeCQ==" saltValue="uvLwZ6pZu5BexzgaCGUU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9.26</v>
      </c>
      <c r="G47" s="12">
        <v>7.63</v>
      </c>
      <c r="H47" s="12">
        <v>6.33</v>
      </c>
      <c r="I47" s="12">
        <v>7.06</v>
      </c>
      <c r="J47" s="13">
        <v>6.84</v>
      </c>
    </row>
    <row r="48" spans="2:10" ht="57.75" customHeight="1" x14ac:dyDescent="0.15">
      <c r="B48" s="14"/>
      <c r="C48" s="1202" t="s">
        <v>4</v>
      </c>
      <c r="D48" s="1202"/>
      <c r="E48" s="1203"/>
      <c r="F48" s="15">
        <v>2.31</v>
      </c>
      <c r="G48" s="16">
        <v>2.06</v>
      </c>
      <c r="H48" s="16">
        <v>2.98</v>
      </c>
      <c r="I48" s="16">
        <v>3.56</v>
      </c>
      <c r="J48" s="17">
        <v>3.87</v>
      </c>
    </row>
    <row r="49" spans="2:10" ht="57.75" customHeight="1" thickBot="1" x14ac:dyDescent="0.2">
      <c r="B49" s="18"/>
      <c r="C49" s="1204" t="s">
        <v>5</v>
      </c>
      <c r="D49" s="1204"/>
      <c r="E49" s="1205"/>
      <c r="F49" s="19" t="s">
        <v>564</v>
      </c>
      <c r="G49" s="20" t="s">
        <v>565</v>
      </c>
      <c r="H49" s="20" t="s">
        <v>566</v>
      </c>
      <c r="I49" s="20">
        <v>1.27</v>
      </c>
      <c r="J49" s="21">
        <v>0.42</v>
      </c>
    </row>
    <row r="50" spans="2:10" ht="13.5" customHeight="1" x14ac:dyDescent="0.15"/>
  </sheetData>
  <sheetProtection algorithmName="SHA-512" hashValue="qyavfEUhwpKuVh7mPqPcUd3HhJBLMXForXYqin2gGoaLf65uGdtvEYDHAESi7NdGr0Z+IqIg6T+mybZS/QkOIA==" saltValue="Qn4BCPPJOVXb/SfLWP+R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dcterms:modified xsi:type="dcterms:W3CDTF">2022-10-06T04:42:41Z</dcterms:modified>
</cp:coreProperties>
</file>