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<sst xmlns="http://schemas.openxmlformats.org/spreadsheetml/2006/main" count="1221" uniqueCount="612">
  <si>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</si>
  <si>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</si>
  <si>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</si>
  <si>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</si>
  <si>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</si>
  <si>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</si>
  <si>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</si>
  <si>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</si>
  <si>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</si>
  <si>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</si>
  <si>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</si>
  <si>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</si>
  <si>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</si>
  <si>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</si>
  <si>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</si>
  <si>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</si>
  <si>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</si>
  <si>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</si>
  <si>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</si>
  <si>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</si>
  <si>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</si>
  <si>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</si>
  <si>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</si>
  <si>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</si>
  <si>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</si>
  <si>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</si>
  <si>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</si>
  <si>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</si>
  <si>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</si>
  <si>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</si>
  <si>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</si>
  <si>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</si>
  <si>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</si>
  <si>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</si>
  <si>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</si>
  <si>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</si>
  <si>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</si>
  <si>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</si>
  <si>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</si>
  <si>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</si>
  <si>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</si>
  <si>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</si>
  <si>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</si>
  <si>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</si>
  <si>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</si>
  <si>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</si>
  <si>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</si>
  <si>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</si>
  <si>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</si>
  <si>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</si>
  <si>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</si>
  <si>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</si>
  <si>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</si>
  <si>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</si>
  <si>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</si>
  <si>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</si>
  <si>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</si>
  <si>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</si>
  <si>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</si>
  <si>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</si>
  <si>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</si>
  <si>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</si>
  <si>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</si>
  <si>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</si>
  <si>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</si>
  <si>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</si>
  <si>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</si>
  <si>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</si>
  <si>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</si>
  <si>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</si>
  <si>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</si>
  <si>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</si>
  <si>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</si>
  <si>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</si>
  <si>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</si>
  <si>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</si>
  <si>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</si>
  <si>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</si>
  <si>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</si>
  <si>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</si>
  <si>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</si>
  <si>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</si>
  <si>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</si>
  <si>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</si>
  <si>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</si>
  <si>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</si>
  <si>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</si>
  <si>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</si>
  <si>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</si>
  <si>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</si>
  <si>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</si>
  <si>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</si>
  <si>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</si>
  <si>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</si>
  <si>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</si>
  <si>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</si>
  <si>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</si>
  <si>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</si>
  <si>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</si>
  <si>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</si>
  <si>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</si>
  <si>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</si>
  <si>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</si>
  <si>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</si>
  <si>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</si>
  <si>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</si>
  <si>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</si>
  <si>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</si>
  <si>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</si>
  <si>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</si>
  <si>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</si>
  <si>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</si>
  <si>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</si>
  <si>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</si>
  <si>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</si>
  <si>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</si>
  <si>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</si>
  <si>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</si>
  <si>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</si>
  <si>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</si>
  <si>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</si>
  <si>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</si>
  <si>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</si>
  <si>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</si>
  <si>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</si>
  <si>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</si>
  <si>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</si>
  <si>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</si>
  <si>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</si>
  <si>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</si>
  <si>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</si>
  <si>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</si>
  <si>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</si>
  <si>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</si>
  <si>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</si>
  <si>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</si>
  <si>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</si>
  <si>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</si>
  <si>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</si>
  <si>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</si>
  <si>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</si>
  <si>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</si>
  <si>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</si>
  <si>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</si>
  <si>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</si>
  <si>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</si>
  <si>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</si>
  <si>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</si>
  <si>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</si>
  <si>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</si>
  <si>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</si>
  <si>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</si>
  <si>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</si>
  <si>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</si>
  <si>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</si>
  <si>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</si>
  <si>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</si>
  <si>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</si>
  <si>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</si>
  <si>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</si>
  <si>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</si>
  <si>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</si>
  <si>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</si>
  <si>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</si>
  <si>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</si>
  <si>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</si>
  <si>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</si>
  <si>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</si>
  <si>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</si>
  <si>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</si>
  <si>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</si>
  <si>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</si>
  <si>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</si>
  <si>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</si>
  <si>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</si>
  <si>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</si>
  <si>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</si>
  <si>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</si>
  <si>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</si>
  <si>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</si>
  <si>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</si>
  <si>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</si>
  <si>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</si>
  <si>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</si>
  <si>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</si>
  <si>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</si>
  <si>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</si>
  <si>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</si>
  <si>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</si>
  <si>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</si>
  <si>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</si>
  <si>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</si>
  <si>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</si>
  <si>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</si>
  <si>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</si>
  <si>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</si>
  <si>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</si>
  <si>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</si>
  <si>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</si>
  <si>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</si>
  <si>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</si>
  <si>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</si>
  <si>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</si>
  <si>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</si>
  <si>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</si>
  <si>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</si>
  <si>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</si>
  <si>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</si>
  <si>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</si>
  <si>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</si>
  <si>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</si>
  <si>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</si>
  <si>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京都府亀岡市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</si>
  <si>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</si>
  <si>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</si>
  <si>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</si>
  <si>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</si>
  <si>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</si>
  <si>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</si>
  <si>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</si>
  <si>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</si>
  <si>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</si>
  <si>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</si>
  <si>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</si>
  <si>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</si>
  <si>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</si>
  <si>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</si>
  <si>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</si>
  <si>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</si>
  <si>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</si>
  <si>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</si>
  <si>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</si>
  <si>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</si>
  <si>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</si>
  <si>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</si>
  <si>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</si>
  <si>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</si>
  <si>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</si>
  <si>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</si>
  <si>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</si>
  <si>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</si>
  <si>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</si>
  <si>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</si>
  <si>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</si>
  <si>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</si>
  <si>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</si>
  <si>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</si>
  <si>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</si>
  <si>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</si>
  <si>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</si>
  <si>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</si>
  <si>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</si>
  <si>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</si>
  <si>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</si>
  <si>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</si>
  <si>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</si>
  <si>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</si>
  <si>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</si>
  <si>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</si>
  <si>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</si>
  <si>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</si>
  <si>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</si>
  <si>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</si>
  <si>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</si>
  <si>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</si>
  <si>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</si>
  <si>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</si>
  <si>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</si>
  <si>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</si>
  <si>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</si>
  <si>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</si>
  <si>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</si>
  <si>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</si>
  <si>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</si>
  <si>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</si>
  <si>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</si>
  <si>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</si>
  <si>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</si>
  <si>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</si>
  <si>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</si>
  <si>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</si>
  <si>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</si>
  <si>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</si>
  <si>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</si>
  <si>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</si>
  <si>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</si>
  <si>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</si>
  <si>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</si>
  <si>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</si>
  <si>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</si>
  <si>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</si>
  <si>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</si>
  <si>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</si>
  <si>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</si>
  <si>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</si>
  <si>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</si>
  <si>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</si>
  <si>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</si>
  <si>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</si>
  <si>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</si>
  <si>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</si>
  <si>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</si>
  <si>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</si>
  <si>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</si>
  <si>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</si>
  <si>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</si>
  <si>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</si>
  <si>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</si>
  <si>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</si>
  <si>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</si>
  <si>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</si>
  <si>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</si>
  <si>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</si>
  <si>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</si>
  <si>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</si>
  <si>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</si>
  <si>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</si>
  <si>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</si>
  <si>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</si>
  <si>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</si>
  <si>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</si>
  <si>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</si>
  <si>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</si>
  <si>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</si>
  <si>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</si>
  <si>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</si>
  <si>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</si>
  <si>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</si>
  <si>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</si>
  <si>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</si>
  <si>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</si>
  <si>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</si>
  <si>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</si>
  <si>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</si>
  <si>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</si>
  <si>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</si>
  <si>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</si>
  <si>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</si>
  <si>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</si>
  <si>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</si>
  <si>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</si>
  <si>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</si>
  <si>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</si>
  <si>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</si>
  <si>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</si>
  <si>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</si>
  <si>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</si>
  <si>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</si>
  <si>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</si>
  <si>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</si>
  <si>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</si>
  <si>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</si>
  <si>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</si>
  <si>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</si>
  <si>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</si>
  <si>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</si>
  <si>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</si>
  <si>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</si>
  <si>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</si>
  <si>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</si>
  <si>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</si>
  <si>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京都府亀岡市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</si>
  <si>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</si>
  <si>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</si>
  <si>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</si>
  <si>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</si>
  <si>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</si>
  <si>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</si>
  <si>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</si>
  <si>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</si>
  <si>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</si>
  <si>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</si>
  <si>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</si>
  <si>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</si>
  <si>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</si>
  <si>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</si>
  <si>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</si>
  <si>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</si>
  <si>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</si>
  <si>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</si>
  <si>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</si>
  <si>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</si>
  <si>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</si>
  <si>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土地取得事業特別会計</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</si>
  <si>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</si>
  <si>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</si>
  <si>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</si>
  <si>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</si>
  <si>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</si>
  <si>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</si>
  <si>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</si>
  <si>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</si>
  <si>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</si>
  <si>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</si>
  <si>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</si>
  <si>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</si>
  <si>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</si>
  <si>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</si>
  <si>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</si>
  <si>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</si>
  <si>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</si>
  <si>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</si>
  <si>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</si>
  <si>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下水道事業会計</t>
    <phoneticPr fontId="5"/>
  </si>
  <si>
    <t>病院事業会計</t>
    <phoneticPr fontId="5"/>
  </si>
  <si>
    <t>簡易水道事業特別会計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</si>
  <si>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</si>
  <si>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</si>
  <si>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</si>
  <si>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</si>
  <si>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</si>
  <si>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</si>
  <si>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</si>
  <si>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</si>
  <si>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</si>
  <si>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</si>
  <si>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</si>
  <si>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</si>
  <si>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</si>
  <si>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</si>
  <si>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</si>
  <si>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</si>
  <si>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</si>
  <si>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</si>
  <si>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</si>
  <si>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</si>
  <si>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</si>
  <si>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</si>
  <si>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</si>
  <si>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</si>
  <si>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</si>
  <si>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</si>
  <si>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</si>
  <si>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</si>
  <si>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</si>
  <si>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</si>
  <si>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</si>
  <si>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</si>
  <si>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</si>
  <si>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</si>
  <si>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</si>
  <si>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</si>
  <si>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</si>
  <si>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</si>
  <si>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</si>
  <si>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</si>
  <si>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</si>
  <si>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</si>
  <si>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</si>
  <si>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</si>
  <si>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</si>
  <si>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</si>
  <si>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</si>
  <si>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</si>
  <si>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</si>
  <si>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</si>
  <si>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</si>
  <si>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</si>
  <si>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</si>
  <si>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</si>
  <si>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</si>
  <si>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</si>
  <si>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</si>
  <si>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</si>
  <si>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地域下水道事業特別会計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</si>
  <si>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</si>
  <si>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</si>
  <si>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</si>
  <si>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</si>
  <si>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</si>
  <si>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</si>
  <si>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</si>
  <si>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</si>
  <si>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</si>
  <si>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</si>
  <si>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</si>
  <si>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</si>
  <si>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</si>
  <si>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</si>
  <si>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</si>
  <si>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</si>
  <si>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</si>
  <si>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</si>
  <si>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</si>
  <si>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</si>
  <si>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</si>
  <si>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</si>
  <si>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</si>
  <si>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</si>
  <si>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</si>
  <si>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</si>
  <si>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</si>
  <si>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</si>
  <si>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</si>
  <si>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</si>
  <si>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</si>
  <si>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</si>
  <si>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</si>
  <si>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</si>
  <si>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</si>
  <si>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</si>
  <si>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</si>
  <si>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</si>
  <si>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</si>
  <si>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</si>
  <si>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</si>
  <si>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</si>
  <si>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</si>
  <si>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</si>
  <si>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</si>
  <si>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</si>
  <si>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</si>
  <si>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</si>
  <si>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</si>
  <si>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</si>
  <si>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</si>
  <si>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</si>
  <si>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</si>
  <si>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</si>
  <si>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</si>
  <si>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</si>
  <si>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</si>
  <si>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</si>
  <si>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</si>
  <si>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</si>
  <si>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</si>
  <si>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</si>
  <si>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</si>
  <si>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</si>
  <si>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</si>
  <si>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</si>
  <si>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</si>
  <si>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</si>
  <si>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</si>
  <si>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</si>
  <si>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</si>
  <si>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</si>
  <si>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</si>
  <si>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</si>
  <si>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</si>
  <si>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</si>
  <si>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</si>
  <si>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</si>
  <si>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</si>
  <si>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</si>
  <si>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</si>
  <si>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</si>
  <si>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</si>
  <si>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</si>
  <si>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</si>
  <si>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</si>
  <si>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</si>
  <si>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</si>
  <si>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</si>
  <si>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2.46</t>
  </si>
  <si>
    <t>▲ 3.53</t>
  </si>
  <si>
    <t>▲ 0.30</t>
  </si>
  <si>
    <t>▲ 0.69</t>
  </si>
  <si>
    <t>▲ 1.90</t>
  </si>
  <si>
    <t>上水道事業会計</t>
  </si>
  <si>
    <t>一般会計</t>
  </si>
  <si>
    <t>国民健康保険事業特別会計</t>
  </si>
  <si>
    <t>介護保険事業特別会計</t>
  </si>
  <si>
    <t>後期高齢者医療事業特別会計</t>
  </si>
  <si>
    <t>簡易水道事業特別会計</t>
  </si>
  <si>
    <t>地域下水道事業特別会計</t>
  </si>
  <si>
    <t>病院事業会計</t>
  </si>
  <si>
    <t>その他会計（赤字）</t>
  </si>
  <si>
    <t>その他会計（黒字）</t>
  </si>
  <si>
    <t>河川整備基金</t>
    <rPh sb="0" eb="2">
      <t>カセン</t>
    </rPh>
    <rPh sb="2" eb="4">
      <t>セイビ</t>
    </rPh>
    <rPh sb="4" eb="6">
      <t>キキン</t>
    </rPh>
    <phoneticPr fontId="11"/>
  </si>
  <si>
    <t>社会福祉事業基金</t>
    <rPh sb="0" eb="6">
      <t>シャカイフクシジギョウ</t>
    </rPh>
    <rPh sb="6" eb="8">
      <t>キキン</t>
    </rPh>
    <phoneticPr fontId="11"/>
  </si>
  <si>
    <t>生涯学習振興基金</t>
    <rPh sb="0" eb="2">
      <t>ショウガイ</t>
    </rPh>
    <rPh sb="2" eb="4">
      <t>ガクシュウ</t>
    </rPh>
    <rPh sb="4" eb="6">
      <t>シンコウ</t>
    </rPh>
    <rPh sb="6" eb="8">
      <t>キキン</t>
    </rPh>
    <phoneticPr fontId="11"/>
  </si>
  <si>
    <t>公益施設整備基金</t>
    <rPh sb="0" eb="2">
      <t>コウエキ</t>
    </rPh>
    <rPh sb="2" eb="4">
      <t>シセツ</t>
    </rPh>
    <rPh sb="4" eb="6">
      <t>セイビ</t>
    </rPh>
    <rPh sb="6" eb="8">
      <t>キキン</t>
    </rPh>
    <phoneticPr fontId="11"/>
  </si>
  <si>
    <t>京都・亀岡ふるさと力向上基金</t>
    <rPh sb="0" eb="2">
      <t>キョウト</t>
    </rPh>
    <rPh sb="3" eb="5">
      <t>カメオカ</t>
    </rPh>
    <rPh sb="9" eb="10">
      <t>リョク</t>
    </rPh>
    <rPh sb="10" eb="12">
      <t>コウジョウ</t>
    </rPh>
    <rPh sb="12" eb="14">
      <t>キキン</t>
    </rPh>
    <phoneticPr fontId="11"/>
  </si>
  <si>
    <t>京都中部広域消防組合(一般会計)</t>
  </si>
  <si>
    <t>国民健康保険南丹病院組合(病院事業会計)</t>
  </si>
  <si>
    <t>京都府住宅新築資金等貸付事業管理組合(一般会計)</t>
  </si>
  <si>
    <t>京都府住宅新築資金等貸付事業管理組合(特別会計)</t>
  </si>
  <si>
    <t>京都府自治会館管理組合(一般会計)</t>
  </si>
  <si>
    <t>京都府後期高齢者医療広域連合(一般会計)</t>
  </si>
  <si>
    <t>京都府後期高齢者医療広域連合(後期高齢者医療特別会計)</t>
  </si>
  <si>
    <t>京都地方税機構(一般会計)</t>
  </si>
  <si>
    <t>-</t>
    <phoneticPr fontId="2"/>
  </si>
  <si>
    <t>-</t>
    <phoneticPr fontId="2"/>
  </si>
  <si>
    <t>-</t>
    <phoneticPr fontId="2"/>
  </si>
  <si>
    <t>-</t>
    <phoneticPr fontId="2"/>
  </si>
  <si>
    <t>-</t>
    <phoneticPr fontId="2"/>
  </si>
  <si>
    <t>亀岡市土地開発公社</t>
  </si>
  <si>
    <t>亀岡市環境事業公社</t>
  </si>
  <si>
    <t>亀岡市福祉事業団</t>
  </si>
  <si>
    <t>亀岡市体育協会</t>
  </si>
  <si>
    <t>亀岡市都市緑花協会</t>
  </si>
  <si>
    <t>生涯学習かめおか財団</t>
  </si>
  <si>
    <t>亀岡市農業公社</t>
  </si>
  <si>
    <t>亀岡ふるさとエナジー</t>
  </si>
  <si>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</si>
  <si>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</si>
  <si>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</si>
  <si>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</si>
  <si>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</si>
  <si>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</si>
  <si>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</si>
  <si>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</si>
  <si>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近年、大型事業を推進してきたことにより、将来負担比率・実質公債費比率ともに、類似団体平均を上回っている。
　中期財政見通しを作成する中で、今後も、元金償還額を上回らない市債発行に努め、公債費を抑制する。</t>
    <rPh sb="1" eb="3">
      <t>キンネン</t>
    </rPh>
    <rPh sb="4" eb="6">
      <t>オオガタ</t>
    </rPh>
    <rPh sb="6" eb="8">
      <t>ジギョウ</t>
    </rPh>
    <rPh sb="9" eb="11">
      <t>スイシン</t>
    </rPh>
    <rPh sb="78" eb="79">
      <t>ガク</t>
    </rPh>
    <rPh sb="93" eb="95">
      <t>コウサイ</t>
    </rPh>
    <rPh sb="95" eb="96">
      <t>ヒ</t>
    </rPh>
    <rPh sb="97" eb="99">
      <t>ヨクセイ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</si>
  <si>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</si>
  <si>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</si>
  <si>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</si>
  <si>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平均よりも下回っているが、近年、小・中学校や生活に欠かせない施設の改修等を推進してきたことから、将来負担比率は、類似団体平均を上回っている。今後も公共施設等総合管理計画に基づき、公共施設の更新等について適切な管理を進め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3" eb="25">
      <t>シタマワ</t>
    </rPh>
    <rPh sb="31" eb="33">
      <t>キンネン</t>
    </rPh>
    <rPh sb="34" eb="35">
      <t>ショウ</t>
    </rPh>
    <rPh sb="36" eb="39">
      <t>チュウガッコウ</t>
    </rPh>
    <rPh sb="40" eb="42">
      <t>セイカツ</t>
    </rPh>
    <rPh sb="43" eb="44">
      <t>カ</t>
    </rPh>
    <rPh sb="48" eb="50">
      <t>シセツ</t>
    </rPh>
    <rPh sb="51" eb="53">
      <t>カイシュウ</t>
    </rPh>
    <rPh sb="53" eb="54">
      <t>トウ</t>
    </rPh>
    <rPh sb="55" eb="57">
      <t>スイシン</t>
    </rPh>
    <rPh sb="74" eb="76">
      <t>ルイジ</t>
    </rPh>
    <rPh sb="76" eb="78">
      <t>ダンタイ</t>
    </rPh>
    <rPh sb="78" eb="80">
      <t>ヘイキン</t>
    </rPh>
    <rPh sb="81" eb="83">
      <t>ウワマワ</t>
    </rPh>
    <rPh sb="88" eb="90">
      <t>コンゴ</t>
    </rPh>
    <rPh sb="103" eb="104">
      <t>モト</t>
    </rPh>
    <rPh sb="107" eb="109">
      <t>コウキョウ</t>
    </rPh>
    <rPh sb="109" eb="111">
      <t>シセツ</t>
    </rPh>
    <rPh sb="112" eb="114">
      <t>コウシン</t>
    </rPh>
    <rPh sb="114" eb="115">
      <t>トウ</t>
    </rPh>
    <rPh sb="119" eb="121">
      <t>テキセツ</t>
    </rPh>
    <rPh sb="122" eb="124">
      <t>カンリ</t>
    </rPh>
    <rPh sb="125" eb="126">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</si>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</sst>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44504</c:v>
                </c:pt>
                <c:pt idx="4">
                  <c:v>47820</c:v>
                </c:pt>
              </c:numCache>
            </c:numRef>
          </c:val>
          <c:smooth val="0"/>
          <c:extLst xmlns:c16r2="http://schemas.microsoft.com/office/drawing/2015/06/chart">
            <c:ext xmlns:c16="http://schemas.microsoft.com/office/drawing/2014/chart" uri="{C3380CC4-5D6E-409C-BE32-E72D297353CC}">
              <c16:uniqueId val="{00000000-8D1A-428A-9D8D-09F0A66A2A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57375</c:v>
                </c:pt>
                <c:pt idx="1">
                  <c:v>77506</c:v>
                </c:pt>
                <c:pt idx="2">
                  <c:v>50427</c:v>
                </c:pt>
                <c:pt idx="3">
                  <c:v>29683</c:v>
                </c:pt>
                <c:pt idx="4">
                  <c:v>63141</c:v>
                </c:pt>
              </c:numCache>
            </c:numRef>
          </c:val>
          <c:smooth val="0"/>
          <c:extLst xmlns:c16r2="http://schemas.microsoft.com/office/drawing/2015/06/chart">
            <c:ext xmlns:c16="http://schemas.microsoft.com/office/drawing/2014/chart" uri="{C3380CC4-5D6E-409C-BE32-E72D297353CC}">
              <c16:uniqueId val="{00000001-8D1A-428A-9D8D-09F0A66A2AD5}"/>
            </c:ext>
          </c:extLst>
        </c:ser>
        <c:dLbls>
          <c:showLegendKey val="0"/>
          <c:showVal val="0"/>
          <c:showCatName val="0"/>
          <c:showSerName val="0"/>
          <c:showPercent val="0"/>
          <c:showBubbleSize val="0"/>
        </c:dLbls>
        <c:marker val="1"/>
        <c:smooth val="0"/>
        <c:axId val="103759872"/>
        <c:axId val="103761792"/>
      </c:lineChart>
      <c:catAx>
        <c:axId val="103759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61792"/>
        <c:crosses val="autoZero"/>
        <c:auto val="1"/>
        <c:lblAlgn val="ctr"/>
        <c:lblOffset val="100"/>
        <c:tickLblSkip val="1"/>
        <c:tickMarkSkip val="1"/>
        <c:noMultiLvlLbl val="0"/>
      </c:catAx>
      <c:valAx>
        <c:axId val="103761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5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2.52</c:v>
                </c:pt>
                <c:pt idx="1">
                  <c:v>2.09</c:v>
                </c:pt>
                <c:pt idx="2">
                  <c:v>2.1800000000000002</c:v>
                </c:pt>
                <c:pt idx="3">
                  <c:v>2.31</c:v>
                </c:pt>
                <c:pt idx="4">
                  <c:v>2.06</c:v>
                </c:pt>
              </c:numCache>
            </c:numRef>
          </c:val>
          <c:extLst xmlns:c16r2="http://schemas.microsoft.com/office/drawing/2015/06/chart">
            <c:ext xmlns:c16="http://schemas.microsoft.com/office/drawing/2014/chart" uri="{C3380CC4-5D6E-409C-BE32-E72D297353CC}">
              <c16:uniqueId val="{00000000-BD35-49FC-947C-5953BEFB5E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16.809999999999999</c:v>
                </c:pt>
                <c:pt idx="1">
                  <c:v>13.78</c:v>
                </c:pt>
                <c:pt idx="2">
                  <c:v>11.77</c:v>
                </c:pt>
                <c:pt idx="3">
                  <c:v>9.26</c:v>
                </c:pt>
                <c:pt idx="4">
                  <c:v>7.63</c:v>
                </c:pt>
              </c:numCache>
            </c:numRef>
          </c:val>
          <c:extLst xmlns:c16r2="http://schemas.microsoft.com/office/drawing/2015/06/chart">
            <c:ext xmlns:c16="http://schemas.microsoft.com/office/drawing/2014/chart" uri="{C3380CC4-5D6E-409C-BE32-E72D297353CC}">
              <c16:uniqueId val="{00000001-BD35-49FC-947C-5953BEFB5EDA}"/>
            </c:ext>
          </c:extLst>
        </c:ser>
        <c:dLbls>
          <c:showLegendKey val="0"/>
          <c:showVal val="0"/>
          <c:showCatName val="0"/>
          <c:showSerName val="0"/>
          <c:showPercent val="0"/>
          <c:showBubbleSize val="0"/>
        </c:dLbls>
        <c:gapWidth val="250"/>
        <c:overlap val="100"/>
        <c:axId val="125523840"/>
        <c:axId val="125526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-2.46</c:v>
                </c:pt>
                <c:pt idx="1">
                  <c:v>-3.53</c:v>
                </c:pt>
                <c:pt idx="2">
                  <c:v>-0.3</c:v>
                </c:pt>
                <c:pt idx="3">
                  <c:v>-0.69</c:v>
                </c:pt>
                <c:pt idx="4">
                  <c:v>-1.9</c:v>
                </c:pt>
              </c:numCache>
            </c:numRef>
          </c:val>
          <c:smooth val="0"/>
          <c:extLst xmlns:c16r2="http://schemas.microsoft.com/office/drawing/2015/06/chart">
            <c:ext xmlns:c16="http://schemas.microsoft.com/office/drawing/2014/chart" uri="{C3380CC4-5D6E-409C-BE32-E72D297353CC}">
              <c16:uniqueId val="{00000002-BD35-49FC-947C-5953BEFB5EDA}"/>
            </c:ext>
          </c:extLst>
        </c:ser>
        <c:dLbls>
          <c:showLegendKey val="0"/>
          <c:showVal val="0"/>
          <c:showCatName val="0"/>
          <c:showSerName val="0"/>
          <c:showPercent val="0"/>
          <c:showBubbleSize val="0"/>
        </c:dLbls>
        <c:marker val="1"/>
        <c:smooth val="0"/>
        <c:axId val="125523840"/>
        <c:axId val="125526016"/>
      </c:lineChart>
      <c:catAx>
        <c:axId val="12552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526016"/>
        <c:crosses val="autoZero"/>
        <c:auto val="1"/>
        <c:lblAlgn val="ctr"/>
        <c:lblOffset val="100"/>
        <c:tickLblSkip val="1"/>
        <c:tickMarkSkip val="1"/>
        <c:noMultiLvlLbl val="0"/>
      </c:catAx>
      <c:valAx>
        <c:axId val="12552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2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0.28000000000000003</c:v>
                </c:pt>
                <c:pt idx="2">
                  <c:v>#N/A</c:v>
                </c:pt>
                <c:pt idx="3">
                  <c:v>0.03</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FCDA-4D60-BD14-3861BED7C3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CDA-4D60-BD14-3861BED7C30A}"/>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6.24</c:v>
                </c:pt>
                <c:pt idx="2">
                  <c:v>#N/A</c:v>
                </c:pt>
                <c:pt idx="3">
                  <c:v>4.72</c:v>
                </c:pt>
                <c:pt idx="4">
                  <c:v>#N/A</c:v>
                </c:pt>
                <c:pt idx="5">
                  <c:v>2.19</c:v>
                </c:pt>
                <c:pt idx="6">
                  <c:v>#N/A</c:v>
                </c:pt>
                <c:pt idx="7">
                  <c:v>0.53</c:v>
                </c:pt>
                <c:pt idx="8">
                  <c:v>#N/A</c:v>
                </c:pt>
                <c:pt idx="9">
                  <c:v>0.05</c:v>
                </c:pt>
              </c:numCache>
            </c:numRef>
          </c:val>
          <c:extLst xmlns:c16r2="http://schemas.microsoft.com/office/drawing/2015/06/chart">
            <c:ext xmlns:c16="http://schemas.microsoft.com/office/drawing/2014/chart" uri="{C3380CC4-5D6E-409C-BE32-E72D297353CC}">
              <c16:uniqueId val="{00000002-FCDA-4D60-BD14-3861BED7C30A}"/>
            </c:ext>
          </c:extLst>
        </c:ser>
        <c:ser>
          <c:idx val="3"/>
          <c:order val="3"/>
          <c:tx>
            <c:strRef>
              <c:f>データシート!$A$30</c:f>
              <c:strCache>
                <c:ptCount val="1"/>
                <c:pt idx="0">
                  <c:v>地域下水道事業特別会計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0.21</c:v>
                </c:pt>
                <c:pt idx="4">
                  <c:v>#N/A</c:v>
                </c:pt>
                <c:pt idx="5">
                  <c:v>0.02</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3-FCDA-4D60-BD14-3861BED7C30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0.06</c:v>
                </c:pt>
                <c:pt idx="4">
                  <c:v>#N/A</c:v>
                </c:pt>
                <c:pt idx="5">
                  <c:v>0.09</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4-FCDA-4D60-BD14-3861BED7C30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0.09</c:v>
                </c:pt>
                <c:pt idx="4">
                  <c:v>#N/A</c:v>
                </c:pt>
                <c:pt idx="5">
                  <c:v>0.09</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5-FCDA-4D60-BD14-3861BED7C30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1.08</c:v>
                </c:pt>
                <c:pt idx="2">
                  <c:v>#N/A</c:v>
                </c:pt>
                <c:pt idx="3">
                  <c:v>0.73</c:v>
                </c:pt>
                <c:pt idx="4">
                  <c:v>#N/A</c:v>
                </c:pt>
                <c:pt idx="5">
                  <c:v>0.48</c:v>
                </c:pt>
                <c:pt idx="6">
                  <c:v>#N/A</c:v>
                </c:pt>
                <c:pt idx="7">
                  <c:v>1.2</c:v>
                </c:pt>
                <c:pt idx="8">
                  <c:v>#N/A</c:v>
                </c:pt>
                <c:pt idx="9">
                  <c:v>1.03</c:v>
                </c:pt>
              </c:numCache>
            </c:numRef>
          </c:val>
          <c:extLst xmlns:c16r2="http://schemas.microsoft.com/office/drawing/2015/06/chart">
            <c:ext xmlns:c16="http://schemas.microsoft.com/office/drawing/2014/chart" uri="{C3380CC4-5D6E-409C-BE32-E72D297353CC}">
              <c16:uniqueId val="{00000006-FCDA-4D60-BD14-3861BED7C30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0.53</c:v>
                </c:pt>
                <c:pt idx="2">
                  <c:v>#N/A</c:v>
                </c:pt>
                <c:pt idx="3">
                  <c:v>0.2</c:v>
                </c:pt>
                <c:pt idx="4">
                  <c:v>#N/A</c:v>
                </c:pt>
                <c:pt idx="5">
                  <c:v>0.1</c:v>
                </c:pt>
                <c:pt idx="6">
                  <c:v>#N/A</c:v>
                </c:pt>
                <c:pt idx="7">
                  <c:v>2.11</c:v>
                </c:pt>
                <c:pt idx="8">
                  <c:v>#N/A</c:v>
                </c:pt>
                <c:pt idx="9">
                  <c:v>1.22</c:v>
                </c:pt>
              </c:numCache>
            </c:numRef>
          </c:val>
          <c:extLst xmlns:c16r2="http://schemas.microsoft.com/office/drawing/2015/06/chart">
            <c:ext xmlns:c16="http://schemas.microsoft.com/office/drawing/2014/chart" uri="{C3380CC4-5D6E-409C-BE32-E72D297353CC}">
              <c16:uniqueId val="{00000007-FCDA-4D60-BD14-3861BED7C3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2.4500000000000002</c:v>
                </c:pt>
                <c:pt idx="2">
                  <c:v>#N/A</c:v>
                </c:pt>
                <c:pt idx="3">
                  <c:v>2.0499999999999998</c:v>
                </c:pt>
                <c:pt idx="4">
                  <c:v>#N/A</c:v>
                </c:pt>
                <c:pt idx="5">
                  <c:v>2.13</c:v>
                </c:pt>
                <c:pt idx="6">
                  <c:v>#N/A</c:v>
                </c:pt>
                <c:pt idx="7">
                  <c:v>2.2799999999999998</c:v>
                </c:pt>
                <c:pt idx="8">
                  <c:v>#N/A</c:v>
                </c:pt>
                <c:pt idx="9">
                  <c:v>2.02</c:v>
                </c:pt>
              </c:numCache>
            </c:numRef>
          </c:val>
          <c:extLst xmlns:c16r2="http://schemas.microsoft.com/office/drawing/2015/06/chart">
            <c:ext xmlns:c16="http://schemas.microsoft.com/office/drawing/2014/chart" uri="{C3380CC4-5D6E-409C-BE32-E72D297353CC}">
              <c16:uniqueId val="{00000008-FCDA-4D60-BD14-3861BED7C30A}"/>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15.92</c:v>
                </c:pt>
                <c:pt idx="2">
                  <c:v>#N/A</c:v>
                </c:pt>
                <c:pt idx="3">
                  <c:v>15.79</c:v>
                </c:pt>
                <c:pt idx="4">
                  <c:v>#N/A</c:v>
                </c:pt>
                <c:pt idx="5">
                  <c:v>15.21</c:v>
                </c:pt>
                <c:pt idx="6">
                  <c:v>#N/A</c:v>
                </c:pt>
                <c:pt idx="7">
                  <c:v>15.09</c:v>
                </c:pt>
                <c:pt idx="8">
                  <c:v>#N/A</c:v>
                </c:pt>
                <c:pt idx="9">
                  <c:v>15.24</c:v>
                </c:pt>
              </c:numCache>
            </c:numRef>
          </c:val>
          <c:extLst xmlns:c16r2="http://schemas.microsoft.com/office/drawing/2015/06/chart">
            <c:ext xmlns:c16="http://schemas.microsoft.com/office/drawing/2014/chart" uri="{C3380CC4-5D6E-409C-BE32-E72D297353CC}">
              <c16:uniqueId val="{00000009-FCDA-4D60-BD14-3861BED7C30A}"/>
            </c:ext>
          </c:extLst>
        </c:ser>
        <c:dLbls>
          <c:showLegendKey val="0"/>
          <c:showVal val="0"/>
          <c:showCatName val="0"/>
          <c:showSerName val="0"/>
          <c:showPercent val="0"/>
          <c:showBubbleSize val="0"/>
        </c:dLbls>
        <c:gapWidth val="150"/>
        <c:overlap val="100"/>
        <c:axId val="124792832"/>
        <c:axId val="124794368"/>
      </c:barChart>
      <c:catAx>
        <c:axId val="12479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94368"/>
        <c:crosses val="autoZero"/>
        <c:auto val="1"/>
        <c:lblAlgn val="ctr"/>
        <c:lblOffset val="100"/>
        <c:tickLblSkip val="1"/>
        <c:tickMarkSkip val="1"/>
        <c:noMultiLvlLbl val="0"/>
      </c:catAx>
      <c:valAx>
        <c:axId val="12479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92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3467</c:v>
                </c:pt>
                <c:pt idx="5">
                  <c:v>3574</c:v>
                </c:pt>
                <c:pt idx="8">
                  <c:v>3586</c:v>
                </c:pt>
                <c:pt idx="11">
                  <c:v>3679</c:v>
                </c:pt>
                <c:pt idx="14">
                  <c:v>3588</c:v>
                </c:pt>
              </c:numCache>
            </c:numRef>
          </c:val>
          <c:extLst xmlns:c16r2="http://schemas.microsoft.com/office/drawing/2015/06/chart">
            <c:ext xmlns:c16="http://schemas.microsoft.com/office/drawing/2014/chart" uri="{C3380CC4-5D6E-409C-BE32-E72D297353CC}">
              <c16:uniqueId val="{00000000-2952-418F-832D-6F940B3742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52-418F-832D-6F940B3742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132</c:v>
                </c:pt>
                <c:pt idx="3">
                  <c:v>132</c:v>
                </c:pt>
                <c:pt idx="6">
                  <c:v>132</c:v>
                </c:pt>
                <c:pt idx="9">
                  <c:v>66</c:v>
                </c:pt>
                <c:pt idx="12">
                  <c:v>0</c:v>
                </c:pt>
              </c:numCache>
            </c:numRef>
          </c:val>
          <c:extLst xmlns:c16r2="http://schemas.microsoft.com/office/drawing/2015/06/chart">
            <c:ext xmlns:c16="http://schemas.microsoft.com/office/drawing/2014/chart" uri="{C3380CC4-5D6E-409C-BE32-E72D297353CC}">
              <c16:uniqueId val="{00000002-2952-418F-832D-6F940B3742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c:v>
                </c:pt>
                <c:pt idx="3">
                  <c:v>52</c:v>
                </c:pt>
                <c:pt idx="6">
                  <c:v>61</c:v>
                </c:pt>
                <c:pt idx="9">
                  <c:v>91</c:v>
                </c:pt>
                <c:pt idx="12">
                  <c:v>95</c:v>
                </c:pt>
              </c:numCache>
            </c:numRef>
          </c:val>
          <c:extLst xmlns:c16r2="http://schemas.microsoft.com/office/drawing/2015/06/chart">
            <c:ext xmlns:c16="http://schemas.microsoft.com/office/drawing/2014/chart" uri="{C3380CC4-5D6E-409C-BE32-E72D297353CC}">
              <c16:uniqueId val="{00000003-2952-418F-832D-6F940B3742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1358</c:v>
                </c:pt>
                <c:pt idx="3">
                  <c:v>1261</c:v>
                </c:pt>
                <c:pt idx="6">
                  <c:v>1309</c:v>
                </c:pt>
                <c:pt idx="9">
                  <c:v>1285</c:v>
                </c:pt>
                <c:pt idx="12">
                  <c:v>1400</c:v>
                </c:pt>
              </c:numCache>
            </c:numRef>
          </c:val>
          <c:extLst xmlns:c16r2="http://schemas.microsoft.com/office/drawing/2015/06/chart">
            <c:ext xmlns:c16="http://schemas.microsoft.com/office/drawing/2014/chart" uri="{C3380CC4-5D6E-409C-BE32-E72D297353CC}">
              <c16:uniqueId val="{00000004-2952-418F-832D-6F940B3742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52-418F-832D-6F940B3742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52-418F-832D-6F940B3742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3605</c:v>
                </c:pt>
                <c:pt idx="3">
                  <c:v>3735</c:v>
                </c:pt>
                <c:pt idx="6">
                  <c:v>4000</c:v>
                </c:pt>
                <c:pt idx="9">
                  <c:v>4133</c:v>
                </c:pt>
                <c:pt idx="12">
                  <c:v>4258</c:v>
                </c:pt>
              </c:numCache>
            </c:numRef>
          </c:val>
          <c:extLst xmlns:c16r2="http://schemas.microsoft.com/office/drawing/2015/06/chart">
            <c:ext xmlns:c16="http://schemas.microsoft.com/office/drawing/2014/chart" uri="{C3380CC4-5D6E-409C-BE32-E72D297353CC}">
              <c16:uniqueId val="{00000007-2952-418F-832D-6F940B3742BD}"/>
            </c:ext>
          </c:extLst>
        </c:ser>
        <c:dLbls>
          <c:showLegendKey val="0"/>
          <c:showVal val="0"/>
          <c:showCatName val="0"/>
          <c:showSerName val="0"/>
          <c:showPercent val="0"/>
          <c:showBubbleSize val="0"/>
        </c:dLbls>
        <c:gapWidth val="100"/>
        <c:overlap val="100"/>
        <c:axId val="48028672"/>
        <c:axId val="4803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1677</c:v>
                </c:pt>
                <c:pt idx="2">
                  <c:v>#N/A</c:v>
                </c:pt>
                <c:pt idx="3">
                  <c:v>#N/A</c:v>
                </c:pt>
                <c:pt idx="4">
                  <c:v>1606</c:v>
                </c:pt>
                <c:pt idx="5">
                  <c:v>#N/A</c:v>
                </c:pt>
                <c:pt idx="6">
                  <c:v>#N/A</c:v>
                </c:pt>
                <c:pt idx="7">
                  <c:v>1916</c:v>
                </c:pt>
                <c:pt idx="8">
                  <c:v>#N/A</c:v>
                </c:pt>
                <c:pt idx="9">
                  <c:v>#N/A</c:v>
                </c:pt>
                <c:pt idx="10">
                  <c:v>1896</c:v>
                </c:pt>
                <c:pt idx="11">
                  <c:v>#N/A</c:v>
                </c:pt>
                <c:pt idx="12">
                  <c:v>#N/A</c:v>
                </c:pt>
                <c:pt idx="13">
                  <c:v>2165</c:v>
                </c:pt>
                <c:pt idx="14">
                  <c:v>#N/A</c:v>
                </c:pt>
              </c:numCache>
            </c:numRef>
          </c:val>
          <c:smooth val="0"/>
          <c:extLst xmlns:c16r2="http://schemas.microsoft.com/office/drawing/2015/06/chart">
            <c:ext xmlns:c16="http://schemas.microsoft.com/office/drawing/2014/chart" uri="{C3380CC4-5D6E-409C-BE32-E72D297353CC}">
              <c16:uniqueId val="{00000008-2952-418F-832D-6F940B3742BD}"/>
            </c:ext>
          </c:extLst>
        </c:ser>
        <c:dLbls>
          <c:showLegendKey val="0"/>
          <c:showVal val="0"/>
          <c:showCatName val="0"/>
          <c:showSerName val="0"/>
          <c:showPercent val="0"/>
          <c:showBubbleSize val="0"/>
        </c:dLbls>
        <c:marker val="1"/>
        <c:smooth val="0"/>
        <c:axId val="48028672"/>
        <c:axId val="48030848"/>
      </c:lineChart>
      <c:catAx>
        <c:axId val="480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30848"/>
        <c:crosses val="autoZero"/>
        <c:auto val="1"/>
        <c:lblAlgn val="ctr"/>
        <c:lblOffset val="100"/>
        <c:tickLblSkip val="1"/>
        <c:tickMarkSkip val="1"/>
        <c:noMultiLvlLbl val="0"/>
      </c:catAx>
      <c:valAx>
        <c:axId val="4803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37776</c:v>
                </c:pt>
                <c:pt idx="5">
                  <c:v>37509</c:v>
                </c:pt>
                <c:pt idx="8">
                  <c:v>37078</c:v>
                </c:pt>
                <c:pt idx="11">
                  <c:v>36593</c:v>
                </c:pt>
                <c:pt idx="14">
                  <c:v>35610</c:v>
                </c:pt>
              </c:numCache>
            </c:numRef>
          </c:val>
          <c:extLst xmlns:c16r2="http://schemas.microsoft.com/office/drawing/2015/06/chart">
            <c:ext xmlns:c16="http://schemas.microsoft.com/office/drawing/2014/chart" uri="{C3380CC4-5D6E-409C-BE32-E72D297353CC}">
              <c16:uniqueId val="{00000000-BCD6-45D0-A994-7023C5A049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2718</c:v>
                </c:pt>
                <c:pt idx="5">
                  <c:v>2674</c:v>
                </c:pt>
                <c:pt idx="8">
                  <c:v>2240</c:v>
                </c:pt>
                <c:pt idx="11">
                  <c:v>2232</c:v>
                </c:pt>
                <c:pt idx="14">
                  <c:v>2234</c:v>
                </c:pt>
              </c:numCache>
            </c:numRef>
          </c:val>
          <c:extLst xmlns:c16r2="http://schemas.microsoft.com/office/drawing/2015/06/chart">
            <c:ext xmlns:c16="http://schemas.microsoft.com/office/drawing/2014/chart" uri="{C3380CC4-5D6E-409C-BE32-E72D297353CC}">
              <c16:uniqueId val="{00000001-BCD6-45D0-A994-7023C5A049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4703</c:v>
                </c:pt>
                <c:pt idx="5">
                  <c:v>4151</c:v>
                </c:pt>
                <c:pt idx="8">
                  <c:v>3670</c:v>
                </c:pt>
                <c:pt idx="11">
                  <c:v>3339</c:v>
                </c:pt>
                <c:pt idx="14">
                  <c:v>3389</c:v>
                </c:pt>
              </c:numCache>
            </c:numRef>
          </c:val>
          <c:extLst xmlns:c16r2="http://schemas.microsoft.com/office/drawing/2015/06/chart">
            <c:ext xmlns:c16="http://schemas.microsoft.com/office/drawing/2014/chart" uri="{C3380CC4-5D6E-409C-BE32-E72D297353CC}">
              <c16:uniqueId val="{00000002-BCD6-45D0-A994-7023C5A049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CD6-45D0-A994-7023C5A049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CD6-45D0-A994-7023C5A049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D6-45D0-A994-7023C5A049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4859</c:v>
                </c:pt>
                <c:pt idx="3">
                  <c:v>4613</c:v>
                </c:pt>
                <c:pt idx="6">
                  <c:v>3927</c:v>
                </c:pt>
                <c:pt idx="9">
                  <c:v>3877</c:v>
                </c:pt>
                <c:pt idx="12">
                  <c:v>3748</c:v>
                </c:pt>
              </c:numCache>
            </c:numRef>
          </c:val>
          <c:extLst xmlns:c16r2="http://schemas.microsoft.com/office/drawing/2015/06/chart">
            <c:ext xmlns:c16="http://schemas.microsoft.com/office/drawing/2014/chart" uri="{C3380CC4-5D6E-409C-BE32-E72D297353CC}">
              <c16:uniqueId val="{00000006-BCD6-45D0-A994-7023C5A049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1289</c:v>
                </c:pt>
                <c:pt idx="3">
                  <c:v>1428</c:v>
                </c:pt>
                <c:pt idx="6">
                  <c:v>1521</c:v>
                </c:pt>
                <c:pt idx="9">
                  <c:v>1449</c:v>
                </c:pt>
                <c:pt idx="12">
                  <c:v>1171</c:v>
                </c:pt>
              </c:numCache>
            </c:numRef>
          </c:val>
          <c:extLst xmlns:c16r2="http://schemas.microsoft.com/office/drawing/2015/06/chart">
            <c:ext xmlns:c16="http://schemas.microsoft.com/office/drawing/2014/chart" uri="{C3380CC4-5D6E-409C-BE32-E72D297353CC}">
              <c16:uniqueId val="{00000007-BCD6-45D0-A994-7023C5A049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19657</c:v>
                </c:pt>
                <c:pt idx="3">
                  <c:v>18331</c:v>
                </c:pt>
                <c:pt idx="6">
                  <c:v>17235</c:v>
                </c:pt>
                <c:pt idx="9">
                  <c:v>16077</c:v>
                </c:pt>
                <c:pt idx="12">
                  <c:v>15713</c:v>
                </c:pt>
              </c:numCache>
            </c:numRef>
          </c:val>
          <c:extLst xmlns:c16r2="http://schemas.microsoft.com/office/drawing/2015/06/chart">
            <c:ext xmlns:c16="http://schemas.microsoft.com/office/drawing/2014/chart" uri="{C3380CC4-5D6E-409C-BE32-E72D297353CC}">
              <c16:uniqueId val="{00000008-BCD6-45D0-A994-7023C5A049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892</c:v>
                </c:pt>
                <c:pt idx="3">
                  <c:v>764</c:v>
                </c:pt>
                <c:pt idx="6">
                  <c:v>204</c:v>
                </c:pt>
                <c:pt idx="9">
                  <c:v>138</c:v>
                </c:pt>
                <c:pt idx="12">
                  <c:v>138</c:v>
                </c:pt>
              </c:numCache>
            </c:numRef>
          </c:val>
          <c:extLst xmlns:c16r2="http://schemas.microsoft.com/office/drawing/2015/06/chart">
            <c:ext xmlns:c16="http://schemas.microsoft.com/office/drawing/2014/chart" uri="{C3380CC4-5D6E-409C-BE32-E72D297353CC}">
              <c16:uniqueId val="{00000009-BCD6-45D0-A994-7023C5A049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40769</c:v>
                </c:pt>
                <c:pt idx="3">
                  <c:v>42884</c:v>
                </c:pt>
                <c:pt idx="6">
                  <c:v>43281</c:v>
                </c:pt>
                <c:pt idx="9">
                  <c:v>41896</c:v>
                </c:pt>
                <c:pt idx="12">
                  <c:v>42763</c:v>
                </c:pt>
              </c:numCache>
            </c:numRef>
          </c:val>
          <c:extLst xmlns:c16r2="http://schemas.microsoft.com/office/drawing/2015/06/chart">
            <c:ext xmlns:c16="http://schemas.microsoft.com/office/drawing/2014/chart" uri="{C3380CC4-5D6E-409C-BE32-E72D297353CC}">
              <c16:uniqueId val="{0000000A-BCD6-45D0-A994-7023C5A049DF}"/>
            </c:ext>
          </c:extLst>
        </c:ser>
        <c:dLbls>
          <c:showLegendKey val="0"/>
          <c:showVal val="0"/>
          <c:showCatName val="0"/>
          <c:showSerName val="0"/>
          <c:showPercent val="0"/>
          <c:showBubbleSize val="0"/>
        </c:dLbls>
        <c:gapWidth val="100"/>
        <c:overlap val="100"/>
        <c:axId val="125448192"/>
        <c:axId val="125450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22269</c:v>
                </c:pt>
                <c:pt idx="2">
                  <c:v>#N/A</c:v>
                </c:pt>
                <c:pt idx="3">
                  <c:v>#N/A</c:v>
                </c:pt>
                <c:pt idx="4">
                  <c:v>23686</c:v>
                </c:pt>
                <c:pt idx="5">
                  <c:v>#N/A</c:v>
                </c:pt>
                <c:pt idx="6">
                  <c:v>#N/A</c:v>
                </c:pt>
                <c:pt idx="7">
                  <c:v>23181</c:v>
                </c:pt>
                <c:pt idx="8">
                  <c:v>#N/A</c:v>
                </c:pt>
                <c:pt idx="9">
                  <c:v>#N/A</c:v>
                </c:pt>
                <c:pt idx="10">
                  <c:v>21274</c:v>
                </c:pt>
                <c:pt idx="11">
                  <c:v>#N/A</c:v>
                </c:pt>
                <c:pt idx="12">
                  <c:v>#N/A</c:v>
                </c:pt>
                <c:pt idx="13">
                  <c:v>22301</c:v>
                </c:pt>
                <c:pt idx="14">
                  <c:v>#N/A</c:v>
                </c:pt>
              </c:numCache>
            </c:numRef>
          </c:val>
          <c:smooth val="0"/>
          <c:extLst xmlns:c16r2="http://schemas.microsoft.com/office/drawing/2015/06/chart">
            <c:ext xmlns:c16="http://schemas.microsoft.com/office/drawing/2014/chart" uri="{C3380CC4-5D6E-409C-BE32-E72D297353CC}">
              <c16:uniqueId val="{0000000B-BCD6-45D0-A994-7023C5A049DF}"/>
            </c:ext>
          </c:extLst>
        </c:ser>
        <c:dLbls>
          <c:showLegendKey val="0"/>
          <c:showVal val="0"/>
          <c:showCatName val="0"/>
          <c:showSerName val="0"/>
          <c:showPercent val="0"/>
          <c:showBubbleSize val="0"/>
        </c:dLbls>
        <c:marker val="1"/>
        <c:smooth val="0"/>
        <c:axId val="125448192"/>
        <c:axId val="125450112"/>
      </c:lineChart>
      <c:catAx>
        <c:axId val="12544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450112"/>
        <c:crosses val="autoZero"/>
        <c:auto val="1"/>
        <c:lblAlgn val="ctr"/>
        <c:lblOffset val="100"/>
        <c:tickLblSkip val="1"/>
        <c:tickMarkSkip val="1"/>
        <c:noMultiLvlLbl val="0"/>
      </c:catAx>
      <c:valAx>
        <c:axId val="12545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4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2216</c:v>
                </c:pt>
                <c:pt idx="1">
                  <c:v>1746</c:v>
                </c:pt>
                <c:pt idx="2">
                  <c:v>1437</c:v>
                </c:pt>
              </c:numCache>
            </c:numRef>
          </c:val>
          <c:extLst xmlns:c16r2="http://schemas.microsoft.com/office/drawing/2015/06/chart">
            <c:ext xmlns:c16="http://schemas.microsoft.com/office/drawing/2014/chart" uri="{C3380CC4-5D6E-409C-BE32-E72D297353CC}">
              <c16:uniqueId val="{00000000-78AF-4382-9EA1-4A16D1EB7A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160</c:v>
                </c:pt>
                <c:pt idx="1">
                  <c:v>161</c:v>
                </c:pt>
                <c:pt idx="2">
                  <c:v>61</c:v>
                </c:pt>
              </c:numCache>
            </c:numRef>
          </c:val>
          <c:extLst xmlns:c16r2="http://schemas.microsoft.com/office/drawing/2015/06/chart">
            <c:ext xmlns:c16="http://schemas.microsoft.com/office/drawing/2014/chart" uri="{C3380CC4-5D6E-409C-BE32-E72D297353CC}">
              <c16:uniqueId val="{00000001-78AF-4382-9EA1-4A16D1EB7A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485</c:v>
                </c:pt>
                <c:pt idx="1">
                  <c:v>643</c:v>
                </c:pt>
                <c:pt idx="2">
                  <c:v>750</c:v>
                </c:pt>
              </c:numCache>
            </c:numRef>
          </c:val>
          <c:extLst xmlns:c16r2="http://schemas.microsoft.com/office/drawing/2015/06/chart">
            <c:ext xmlns:c16="http://schemas.microsoft.com/office/drawing/2014/chart" uri="{C3380CC4-5D6E-409C-BE32-E72D297353CC}">
              <c16:uniqueId val="{00000002-78AF-4382-9EA1-4A16D1EB7A26}"/>
            </c:ext>
          </c:extLst>
        </c:ser>
        <c:dLbls>
          <c:showLegendKey val="0"/>
          <c:showVal val="0"/>
          <c:showCatName val="0"/>
          <c:showSerName val="0"/>
          <c:showPercent val="0"/>
          <c:showBubbleSize val="0"/>
        </c:dLbls>
        <c:gapWidth val="120"/>
        <c:overlap val="100"/>
        <c:axId val="101455360"/>
        <c:axId val="101456896"/>
      </c:barChart>
      <c:catAx>
        <c:axId val="1014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1456896"/>
        <c:crosses val="autoZero"/>
        <c:auto val="1"/>
        <c:lblAlgn val="ctr"/>
        <c:lblOffset val="100"/>
        <c:tickLblSkip val="1"/>
        <c:tickMarkSkip val="1"/>
        <c:noMultiLvlLbl val="0"/>
      </c:catAx>
      <c:valAx>
        <c:axId val="101456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145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{FDC6DFE0-C146-4ED0-835F-3C73C5C33080}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3F8-467F-84F1-F70356C53D9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{DB0B2E9C-E301-4E19-85A9-CAF5F8483E66}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F8-467F-84F1-F70356C53D9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{02EAD9DA-7CC0-4A3D-BB96-3F3006184ECC}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F8-467F-84F1-F70356C53D9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{3BE7094E-2779-4EA7-82EA-35642BA4BF68}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F8-467F-84F1-F70356C53D9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{FB445F8F-BE81-4C1F-95EE-A0E4156770BD}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F8-467F-84F1-F70356C53D9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{0A32F760-1A06-42AA-B856-D62C867885D3}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3F8-467F-84F1-F70356C53D9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{132DC548-3E2F-4566-9FC1-ADB238A071B3}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3F8-467F-84F1-F70356C53D9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{A117C927-285E-4A5A-A38F-0369F7A1389F}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3F8-467F-84F1-F70356C53D9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{B7FD7885-3220-44AB-99DE-E00F0A3ED476}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3F8-467F-84F1-F70356C53D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48.7</c:v>
                </c:pt>
                <c:pt idx="24">
                  <c:v>53.7</c:v>
                </c:pt>
                <c:pt idx="32">
                  <c:v>54.2</c:v>
                </c:pt>
              </c:numCache>
            </c:numRef>
          </c:xVal>
          <c:yVal>
            <c:numRef>
              <c:f>公会計指標分析・財政指標組合せ分析表!$BP$51:$DC$51</c:f>
              <c:numCache>
                <c:formatCode>#,##0.0;"▲ "#,##0.0</c:formatCode>
                <c:ptCount val="40"/>
                <c:pt idx="16">
                  <c:v>149.19999999999999</c:v>
                </c:pt>
                <c:pt idx="24">
                  <c:v>137.4</c:v>
                </c:pt>
                <c:pt idx="32">
                  <c:v>143.6</c:v>
                </c:pt>
              </c:numCache>
            </c:numRef>
          </c:yVal>
          <c:smooth val="0"/>
          <c:extLst xmlns:c16r2="http://schemas.microsoft.com/office/drawing/2015/06/chart">
            <c:ext xmlns:c16="http://schemas.microsoft.com/office/drawing/2014/chart" uri="{C3380CC4-5D6E-409C-BE32-E72D297353CC}">
              <c16:uniqueId val="{00000009-93F8-467F-84F1-F70356C53D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{6A9070B3-F373-4F41-B973-3751D341DBA3}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3F8-467F-84F1-F70356C53D9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{42F5AE1A-11EC-487D-89F6-DDD46CC16BC4}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F8-467F-84F1-F70356C53D9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{33E8C725-D8CE-4526-A168-701E81284C00}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F8-467F-84F1-F70356C53D9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{D946CF37-40AC-4961-9596-DCD844A0C015}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F8-467F-84F1-F70356C53D9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{81B87AF1-B2B5-414B-A72E-E554FC7FA39D}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F8-467F-84F1-F70356C53D9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{42D36B8F-DAAC-4818-BAC4-C23C00D9CC2D}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3F8-467F-84F1-F70356C53D9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{E95AE196-02F9-4EFA-AC0B-E50FA89500BC}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3F8-467F-84F1-F70356C53D90}"/>
                </c:ext>
              </c:extLst>
            </c:dLbl>
            <c:dLbl>
              <c:idx val="24"/>
              <c:layout>
                <c:manualLayout>
                  <c:x val="-3.4360772714948723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{DD0C9128-07C7-4A75-BE5A-8C10FB6202D5}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3F8-467F-84F1-F70356C53D90}"/>
                </c:ext>
              </c:extLst>
            </c:dLbl>
            <c:dLbl>
              <c:idx val="32"/>
              <c:layout>
                <c:manualLayout>
                  <c:x val="-2.9929628224196154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{56905188-45C0-47A7-BF61-A9B0C189E073}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3F8-467F-84F1-F70356C53D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60.4</c:v>
                </c:pt>
                <c:pt idx="32">
                  <c:v>60.8</c:v>
                </c:pt>
              </c:numCache>
            </c:numRef>
          </c:xVal>
          <c:yVal>
            <c:numRef>
              <c:f>公会計指標分析・財政指標組合せ分析表!$BP$55:$DC$55</c:f>
              <c:numCache>
                <c:formatCode>#,##0.0;"▲ "#,##0.0</c:formatCode>
                <c:ptCount val="40"/>
                <c:pt idx="16">
                  <c:v>39</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93F8-467F-84F1-F70356C53D90}"/>
            </c:ext>
          </c:extLst>
        </c:ser>
        <c:dLbls>
          <c:showLegendKey val="0"/>
          <c:showVal val="1"/>
          <c:showCatName val="0"/>
          <c:showSerName val="0"/>
          <c:showPercent val="0"/>
          <c:showBubbleSize val="0"/>
        </c:dLbls>
        <c:axId val="125666048"/>
        <c:axId val="125667968"/>
      </c:scatterChart>
      <c:valAx>
        <c:axId val="125666048"/>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667968"/>
        <c:crosses val="autoZero"/>
        <c:crossBetween val="midCat"/>
      </c:valAx>
      <c:valAx>
        <c:axId val="125667968"/>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66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{89BE24E8-9CE5-49AC-BBAB-527B8670F83A}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B8D-45B3-B815-03F6C4FDEBD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{DBFF0E2E-1012-43BA-82F5-86F4FDBC0C46}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8D-45B3-B815-03F6C4FDEBD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{EF9C2881-27A1-4982-9403-B9A1B7A6CA8E}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8D-45B3-B815-03F6C4FDEBD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{03C872FC-97D6-496D-91E6-E554F5110ACC}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8D-45B3-B815-03F6C4FDEBD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{C9488708-0AB9-477F-9FF8-74E4A861FA34}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8D-45B3-B815-03F6C4FDEBD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{BD1C4240-920E-4B6E-8373-7F9A01B8F03B}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B8D-45B3-B815-03F6C4FDEBD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{DA8309F0-6C24-4EB6-B71F-F28F22645482}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B8D-45B3-B815-03F6C4FDEBD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{44B2B056-9533-47AE-ACBB-982C11117497}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B8D-45B3-B815-03F6C4FDEBD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{5DC287B9-44D4-4537-9121-699DA0C44F19}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B8D-45B3-B815-03F6C4FDEB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11.4</c:v>
                </c:pt>
                <c:pt idx="16">
                  <c:v>11.3</c:v>
                </c:pt>
                <c:pt idx="24">
                  <c:v>11.7</c:v>
                </c:pt>
                <c:pt idx="32">
                  <c:v>12.8</c:v>
                </c:pt>
              </c:numCache>
            </c:numRef>
          </c:xVal>
          <c:yVal>
            <c:numRef>
              <c:f>公会計指標分析・財政指標組合せ分析表!$BP$73:$DC$73</c:f>
              <c:numCache>
                <c:formatCode>#,##0.0;"▲ "#,##0.0</c:formatCode>
                <c:ptCount val="40"/>
                <c:pt idx="0">
                  <c:v>146.5</c:v>
                </c:pt>
                <c:pt idx="8">
                  <c:v>157.69999999999999</c:v>
                </c:pt>
                <c:pt idx="16">
                  <c:v>149.19999999999999</c:v>
                </c:pt>
                <c:pt idx="24">
                  <c:v>137.4</c:v>
                </c:pt>
                <c:pt idx="32">
                  <c:v>143.6</c:v>
                </c:pt>
              </c:numCache>
            </c:numRef>
          </c:yVal>
          <c:smooth val="0"/>
          <c:extLst xmlns:c16r2="http://schemas.microsoft.com/office/drawing/2015/06/chart">
            <c:ext xmlns:c16="http://schemas.microsoft.com/office/drawing/2014/chart" uri="{C3380CC4-5D6E-409C-BE32-E72D297353CC}">
              <c16:uniqueId val="{00000009-1B8D-45B3-B815-03F6C4FDEB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{2FB8CAE4-C5EC-485E-BD9C-D265EF5C0809}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B8D-45B3-B815-03F6C4FDEB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{DBC0CF6B-3E8B-48A1-AFAC-869F3B14D8EB}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8D-45B3-B815-03F6C4FDEBD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{547EB512-D72C-4EC1-AA48-BA6682CC72B5}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8D-45B3-B815-03F6C4FDEBD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{D987390F-7ED2-494B-917A-ADC3BB93E924}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8D-45B3-B815-03F6C4FDEBD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{4D0C2EA4-D203-4646-97CD-D2A692A44A66}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8D-45B3-B815-03F6C4FDEBD1}"/>
                </c:ext>
              </c:extLst>
            </c:dLbl>
            <c:dLbl>
              <c:idx val="8"/>
              <c:layout>
                <c:manualLayout>
                  <c:x val="-3.3389016394195864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{1CA36AD9-0CAB-4B10-8717-5F31F90C0E7C}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B8D-45B3-B815-03F6C4FDEBD1}"/>
                </c:ext>
              </c:extLst>
            </c:dLbl>
            <c:dLbl>
              <c:idx val="16"/>
              <c:layout>
                <c:manualLayout>
                  <c:x val="-3.000696684402540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{DA56A4E1-6B75-48B9-880B-62274CB5F494}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B8D-45B3-B815-03F6C4FDEBD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{AA3073D2-2CBF-4D3A-9D7B-CC57826DC432}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B8D-45B3-B815-03F6C4FDEBD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{979F3496-5A74-4842-9D69-49E62FB41BE8}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B8D-45B3-B815-03F6C4FDEB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6.9</c:v>
                </c:pt>
                <c:pt idx="32">
                  <c:v>6.6</c:v>
                </c:pt>
              </c:numCache>
            </c:numRef>
          </c:xVal>
          <c:yVal>
            <c:numRef>
              <c:f>公会計指標分析・財政指標組合せ分析表!$BP$77:$DC$77</c:f>
              <c:numCache>
                <c:formatCode>#,##0.0;"▲ "#,##0.0</c:formatCode>
                <c:ptCount val="40"/>
                <c:pt idx="0">
                  <c:v>50.3</c:v>
                </c:pt>
                <c:pt idx="8">
                  <c:v>45.9</c:v>
                </c:pt>
                <c:pt idx="16">
                  <c:v>39</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1B8D-45B3-B815-03F6C4FDEBD1}"/>
            </c:ext>
          </c:extLst>
        </c:ser>
        <c:dLbls>
          <c:showLegendKey val="0"/>
          <c:showVal val="1"/>
          <c:showCatName val="0"/>
          <c:showSerName val="0"/>
          <c:showPercent val="0"/>
          <c:showBubbleSize val="0"/>
        </c:dLbls>
        <c:axId val="126395136"/>
        <c:axId val="126614528"/>
      </c:scatterChart>
      <c:valAx>
        <c:axId val="126395136"/>
        <c:scaling>
          <c:orientation val="minMax"/>
          <c:max val="13.4"/>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614528"/>
        <c:crosses val="autoZero"/>
        <c:crossBetween val="midCat"/>
      </c:valAx>
      <c:valAx>
        <c:axId val="126614528"/>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951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実質公債費比率については、</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箇年平均では</a:t>
          </a:r>
          <a:r>
            <a:rPr kumimoji="1" lang="en-US" altLang="ja-JP" sz="1400" baseline="0">
              <a:latin typeface="ＭＳ ゴシック" pitchFamily="49" charset="-128"/>
              <a:ea typeface="ＭＳ ゴシック" pitchFamily="49" charset="-128"/>
            </a:rPr>
            <a:t>1.1</a:t>
          </a:r>
          <a:r>
            <a:rPr kumimoji="1" lang="ja-JP" altLang="en-US" sz="1400" baseline="0">
              <a:latin typeface="ＭＳ ゴシック" pitchFamily="49" charset="-128"/>
              <a:ea typeface="ＭＳ ゴシック" pitchFamily="49" charset="-128"/>
            </a:rPr>
            <a:t>ポイント悪化し、単年度では</a:t>
          </a:r>
          <a:r>
            <a:rPr kumimoji="1" lang="en-US" altLang="ja-JP" sz="1400" baseline="0">
              <a:latin typeface="ＭＳ ゴシック" pitchFamily="49" charset="-128"/>
              <a:ea typeface="ＭＳ ゴシック" pitchFamily="49" charset="-128"/>
            </a:rPr>
            <a:t>1.7</a:t>
          </a:r>
          <a:r>
            <a:rPr kumimoji="1" lang="ja-JP" altLang="en-US" sz="1400" baseline="0">
              <a:latin typeface="ＭＳ ゴシック" pitchFamily="49" charset="-128"/>
              <a:ea typeface="ＭＳ ゴシック" pitchFamily="49" charset="-128"/>
            </a:rPr>
            <a:t>ポイント悪化している。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実質公債費比率の分子（</a:t>
          </a:r>
          <a:r>
            <a:rPr kumimoji="1" lang="en-US" altLang="ja-JP" sz="1400" baseline="0">
              <a:latin typeface="ＭＳ ゴシック" pitchFamily="49" charset="-128"/>
              <a:ea typeface="ＭＳ ゴシック" pitchFamily="49" charset="-128"/>
            </a:rPr>
            <a:t>A</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B</a:t>
          </a:r>
          <a:r>
            <a:rPr kumimoji="1" lang="ja-JP" altLang="en-US" sz="1400" baseline="0">
              <a:latin typeface="ＭＳ ゴシック" pitchFamily="49" charset="-128"/>
              <a:ea typeface="ＭＳ ゴシック" pitchFamily="49" charset="-128"/>
            </a:rPr>
            <a:t>）については、元利償還金等（</a:t>
          </a:r>
          <a:r>
            <a:rPr kumimoji="1" lang="en-US" altLang="ja-JP" sz="1400" baseline="0">
              <a:latin typeface="ＭＳ ゴシック" pitchFamily="49" charset="-128"/>
              <a:ea typeface="ＭＳ ゴシック" pitchFamily="49" charset="-128"/>
            </a:rPr>
            <a:t>A</a:t>
          </a:r>
          <a:r>
            <a:rPr kumimoji="1" lang="ja-JP" altLang="en-US" sz="1400" baseline="0">
              <a:latin typeface="ＭＳ ゴシック" pitchFamily="49" charset="-128"/>
              <a:ea typeface="ＭＳ ゴシック" pitchFamily="49" charset="-128"/>
            </a:rPr>
            <a:t>）が債務負担行為に基づく支出額を除き、各項目において前年度と比較して増加している。</a:t>
          </a:r>
          <a:endParaRPr kumimoji="1" lang="en-US" altLang="ja-JP" sz="1400" baseline="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）が前年度と比較して減少していることから、実質公債費比率（分子）の構造については、前年度と比較して増加となる。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将来負担比率については、前年度と比較して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ポイント悪化している。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）が一般会計等に係る地方債の現在高が増加していることから、前年度と比較して増加している。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）が前年度と比較して減少していることから、将来負担比率（分子）の構造については、前年度と比較して増加となる。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京都府亀岡市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百万円積み立てた一方、収支不足額を補うため、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ふるさと寄附金を京都・亀岡ふるさと力向上基金に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百万円積み立てた一方、各種事業経費の財源に充てるため、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137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・財政調整基金については、災害への備え等のため、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億円程度の確保に努めることとしている。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・各種基金については、基金の設置目的に応じて、適正に運用を行っていく。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・京都・亀岡ふるさと力向上基金：本市をふるさととして応援する方々から寄附金を募り、それを財源として各種事業を</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実施し、活力あるふるさとづくりを推進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・社会福祉事業基金：社会福祉事業の推進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・生涯学習振興基金：生涯学習の振興</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・京都・亀岡ふるさと力向上基金：ふるさと寄附金を、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・京都・亀岡ふるさと力向上基金：各種事業経費の財源に充てるため、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・各種基金の設置目的に応じて、運用を図る中で、まちづくりを推進していく。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・収支不足額を補うため、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億円程度の確保に努めることとしている。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・市債の償還計画を踏まえ、財政状況に応じて計画的に運用していく。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89,783
88,905
224.80
35,909,079
35,484,331
386,873
18,825,393
42,763,326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老朽化した公共施設の大規模改修等の推進により、類似団体、全国平均及び京都府平均と比較すると低い状況にある。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では、平成２８年９月に策定した亀岡市公共施設等総合管理計画に基づき、公共施設の更新・集約化・複合化・長寿命化などを長期的な視点で計画的に進めており、適宜実施内容の見直し等も行いながら、今後も適切な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098550" y="603204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5185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098550" y="572361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5185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098550" y="5415189"/>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5185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098550" y="5106761"/>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5185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098550" y="479833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5185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098550" y="448990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5185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074795" y="4474482"/>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127500" y="587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3987800" y="58685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127500" y="424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3987800" y="44744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xdr:cNvSpPr txBox="1"/>
      </xdr:nvSpPr>
      <xdr:spPr>
        <a:xfrm>
          <a:off x="4127500" y="4882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0259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3429000" y="50436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54338</xdr:rowOff>
    </xdr:from>
    <xdr:to>
      <xdr:col>15</xdr:col>
      <xdr:colOff>187325</xdr:colOff>
      <xdr:row>30</xdr:row>
      <xdr:rowOff>155938</xdr:rowOff>
    </xdr:to>
    <xdr:sp macro="" textlink="">
      <xdr:nvSpPr>
        <xdr:cNvPr id="74" name="フローチャート: 判断 73"/>
        <xdr:cNvSpPr/>
      </xdr:nvSpPr>
      <xdr:spPr>
        <a:xfrm>
          <a:off x="2781300" y="51978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91349</xdr:rowOff>
    </xdr:from>
    <xdr:to>
      <xdr:col>23</xdr:col>
      <xdr:colOff>136525</xdr:colOff>
      <xdr:row>31</xdr:row>
      <xdr:rowOff>21499</xdr:rowOff>
    </xdr:to>
    <xdr:sp macro="" textlink="">
      <xdr:nvSpPr>
        <xdr:cNvPr id="80" name="楕円 79"/>
        <xdr:cNvSpPr/>
      </xdr:nvSpPr>
      <xdr:spPr>
        <a:xfrm>
          <a:off x="4025900" y="52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69776</xdr:rowOff>
    </xdr:from>
    <xdr:ext cx="405111" cy="259045"/>
    <xdr:sp macro="" textlink="">
      <xdr:nvSpPr>
        <xdr:cNvPr id="81" name="有形固定資産減価償却率該当値テキスト"/>
        <xdr:cNvSpPr txBox="1"/>
      </xdr:nvSpPr>
      <xdr:spPr>
        <a:xfrm>
          <a:off x="4127500" y="521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106771</xdr:rowOff>
    </xdr:from>
    <xdr:to>
      <xdr:col>19</xdr:col>
      <xdr:colOff>187325</xdr:colOff>
      <xdr:row>31</xdr:row>
      <xdr:rowOff>36921</xdr:rowOff>
    </xdr:to>
    <xdr:sp macro="" textlink="">
      <xdr:nvSpPr>
        <xdr:cNvPr id="82" name="楕円 81"/>
        <xdr:cNvSpPr/>
      </xdr:nvSpPr>
      <xdr:spPr>
        <a:xfrm>
          <a:off x="3429000" y="52502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142149</xdr:rowOff>
    </xdr:from>
    <xdr:to>
      <xdr:col>23</xdr:col>
      <xdr:colOff>85725</xdr:colOff>
      <xdr:row>30</xdr:row>
      <xdr:rowOff>157571</xdr:rowOff>
    </xdr:to>
    <xdr:cxnSp macro="">
      <xdr:nvCxnSpPr>
        <xdr:cNvPr id="83" name="直線コネクタ 82"/>
        <xdr:cNvCxnSpPr/>
      </xdr:nvCxnSpPr>
      <xdr:spPr>
        <a:xfrm flipV="1">
          <a:off x="3479800" y="5285649"/>
          <a:ext cx="5969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89535</xdr:rowOff>
    </xdr:from>
    <xdr:to>
      <xdr:col>15</xdr:col>
      <xdr:colOff>187325</xdr:colOff>
      <xdr:row>32</xdr:row>
      <xdr:rowOff>19685</xdr:rowOff>
    </xdr:to>
    <xdr:sp macro="" textlink="">
      <xdr:nvSpPr>
        <xdr:cNvPr id="84" name="楕円 83"/>
        <xdr:cNvSpPr/>
      </xdr:nvSpPr>
      <xdr:spPr>
        <a:xfrm>
          <a:off x="2781300" y="54044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157571</xdr:rowOff>
    </xdr:from>
    <xdr:to>
      <xdr:col>19</xdr:col>
      <xdr:colOff>136525</xdr:colOff>
      <xdr:row>31</xdr:row>
      <xdr:rowOff>140335</xdr:rowOff>
    </xdr:to>
    <xdr:cxnSp macro="">
      <xdr:nvCxnSpPr>
        <xdr:cNvPr id="85" name="直線コネクタ 84"/>
        <xdr:cNvCxnSpPr/>
      </xdr:nvCxnSpPr>
      <xdr:spPr>
        <a:xfrm flipV="1">
          <a:off x="2832100" y="5301071"/>
          <a:ext cx="6477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6" name="n_1aveValue有形固定資産減価償却率"/>
        <xdr:cNvSpPr txBox="1"/>
      </xdr:nvSpPr>
      <xdr:spPr>
        <a:xfrm>
          <a:off x="3293119" y="481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87" name="n_2aveValue有形固定資産減価償却率"/>
        <xdr:cNvSpPr txBox="1"/>
      </xdr:nvSpPr>
      <xdr:spPr>
        <a:xfrm>
          <a:off x="2658119" y="497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28048</xdr:rowOff>
    </xdr:from>
    <xdr:ext cx="405111" cy="259045"/>
    <xdr:sp macro="" textlink="">
      <xdr:nvSpPr>
        <xdr:cNvPr id="88" name="n_1mainValue有形固定資産減価償却率"/>
        <xdr:cNvSpPr txBox="1"/>
      </xdr:nvSpPr>
      <xdr:spPr>
        <a:xfrm>
          <a:off x="3293119" y="534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89" name="n_2mainValue有形固定資産減価償却率"/>
        <xdr:cNvSpPr txBox="1"/>
      </xdr:nvSpPr>
      <xdr:spPr>
        <a:xfrm>
          <a:off x="2658119"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平成２９年度は大規模スポーツ施設に係る市債発行額の増加に伴い、類似団体及び全国平均と比較すると、高い状況にある。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歳入の確保及び経常経費の更なる見直しを図るとともに、元金償還を上回らない市債発行により、市債残高の減少に努める。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92799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2593320" y="4613275"/>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2646025"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2534900" y="60320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2646025" y="43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2534900" y="46132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2646025"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2573000" y="52821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11944</xdr:rowOff>
    </xdr:from>
    <xdr:to>
      <xdr:col>76</xdr:col>
      <xdr:colOff>73025</xdr:colOff>
      <xdr:row>29</xdr:row>
      <xdr:rowOff>113544</xdr:rowOff>
    </xdr:to>
    <xdr:sp macro="" textlink="">
      <xdr:nvSpPr>
        <xdr:cNvPr id="132" name="楕円 131"/>
        <xdr:cNvSpPr/>
      </xdr:nvSpPr>
      <xdr:spPr>
        <a:xfrm>
          <a:off x="12573000" y="49839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34821</xdr:rowOff>
    </xdr:from>
    <xdr:ext cx="340478" cy="259045"/>
    <xdr:sp macro="" textlink="">
      <xdr:nvSpPr>
        <xdr:cNvPr id="133" name="債務償還可能年数該当値テキスト"/>
        <xdr:cNvSpPr txBox="1"/>
      </xdr:nvSpPr>
      <xdr:spPr>
        <a:xfrm>
          <a:off x="12646025" y="48354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89,783
88,905
224.80
35,909,079
35,484,331
386,873
18,825,393
42,763,326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39490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39878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3889375" y="729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39878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38989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203575" y="62890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18869</xdr:rowOff>
    </xdr:from>
    <xdr:to>
      <xdr:col>15</xdr:col>
      <xdr:colOff>101600</xdr:colOff>
      <xdr:row>37</xdr:row>
      <xdr:rowOff>120469</xdr:rowOff>
    </xdr:to>
    <xdr:sp macro="" textlink="">
      <xdr:nvSpPr>
        <xdr:cNvPr id="65" name="フローチャート: 判断 64"/>
        <xdr:cNvSpPr/>
      </xdr:nvSpPr>
      <xdr:spPr>
        <a:xfrm>
          <a:off x="2428875"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71" name="楕円 70"/>
        <xdr:cNvSpPr/>
      </xdr:nvSpPr>
      <xdr:spPr>
        <a:xfrm>
          <a:off x="38989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5460</xdr:rowOff>
    </xdr:from>
    <xdr:ext cx="405111" cy="259045"/>
    <xdr:sp macro="" textlink="">
      <xdr:nvSpPr>
        <xdr:cNvPr id="72" name="【道路】&#10;有形固定資産減価償却率該当値テキスト"/>
        <xdr:cNvSpPr txBox="1"/>
      </xdr:nvSpPr>
      <xdr:spPr>
        <a:xfrm>
          <a:off x="3987800"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3" name="楕円 72"/>
        <xdr:cNvSpPr/>
      </xdr:nvSpPr>
      <xdr:spPr>
        <a:xfrm>
          <a:off x="3203575" y="63984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77833</xdr:rowOff>
    </xdr:from>
    <xdr:to>
      <xdr:col>24</xdr:col>
      <xdr:colOff>63500</xdr:colOff>
      <xdr:row>37</xdr:row>
      <xdr:rowOff>105592</xdr:rowOff>
    </xdr:to>
    <xdr:cxnSp macro="">
      <xdr:nvCxnSpPr>
        <xdr:cNvPr id="74" name="直線コネクタ 73"/>
        <xdr:cNvCxnSpPr/>
      </xdr:nvCxnSpPr>
      <xdr:spPr>
        <a:xfrm flipV="1">
          <a:off x="3235325" y="6421483"/>
          <a:ext cx="7143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115207</xdr:rowOff>
    </xdr:from>
    <xdr:to>
      <xdr:col>15</xdr:col>
      <xdr:colOff>101600</xdr:colOff>
      <xdr:row>35</xdr:row>
      <xdr:rowOff>45357</xdr:rowOff>
    </xdr:to>
    <xdr:sp macro="" textlink="">
      <xdr:nvSpPr>
        <xdr:cNvPr id="75" name="楕円 74"/>
        <xdr:cNvSpPr/>
      </xdr:nvSpPr>
      <xdr:spPr>
        <a:xfrm>
          <a:off x="2428875"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166007</xdr:rowOff>
    </xdr:from>
    <xdr:to>
      <xdr:col>19</xdr:col>
      <xdr:colOff>177800</xdr:colOff>
      <xdr:row>37</xdr:row>
      <xdr:rowOff>105592</xdr:rowOff>
    </xdr:to>
    <xdr:cxnSp macro="">
      <xdr:nvCxnSpPr>
        <xdr:cNvPr id="76" name="直線コネクタ 75"/>
        <xdr:cNvCxnSpPr/>
      </xdr:nvCxnSpPr>
      <xdr:spPr>
        <a:xfrm>
          <a:off x="2479675" y="5995307"/>
          <a:ext cx="755650" cy="4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06769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111596</xdr:rowOff>
    </xdr:from>
    <xdr:ext cx="405111" cy="259045"/>
    <xdr:sp macro="" textlink="">
      <xdr:nvSpPr>
        <xdr:cNvPr id="78" name="n_2aveValue【道路】&#10;有形固定資産減価償却率"/>
        <xdr:cNvSpPr txBox="1"/>
      </xdr:nvSpPr>
      <xdr:spPr>
        <a:xfrm>
          <a:off x="230569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147518</xdr:rowOff>
    </xdr:from>
    <xdr:ext cx="405111" cy="259045"/>
    <xdr:sp macro="" textlink="">
      <xdr:nvSpPr>
        <xdr:cNvPr id="79" name="n_1mainValue【道路】&#10;有形固定資産減価償却率"/>
        <xdr:cNvSpPr txBox="1"/>
      </xdr:nvSpPr>
      <xdr:spPr>
        <a:xfrm>
          <a:off x="306769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61884</xdr:rowOff>
    </xdr:from>
    <xdr:ext cx="405111" cy="259045"/>
    <xdr:sp macro="" textlink="">
      <xdr:nvSpPr>
        <xdr:cNvPr id="80" name="n_2mainValue【道路】&#10;有形固定資産減価償却率"/>
        <xdr:cNvSpPr txBox="1"/>
      </xdr:nvSpPr>
      <xdr:spPr>
        <a:xfrm>
          <a:off x="2305694" y="571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5122756"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8905240"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8943975"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8845550" y="72617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8943975"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8845550" y="58052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8943975"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8883650" y="70918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815975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109770</xdr:rowOff>
    </xdr:from>
    <xdr:to>
      <xdr:col>46</xdr:col>
      <xdr:colOff>38100</xdr:colOff>
      <xdr:row>41</xdr:row>
      <xdr:rowOff>39920</xdr:rowOff>
    </xdr:to>
    <xdr:sp macro="" textlink="">
      <xdr:nvSpPr>
        <xdr:cNvPr id="114" name="フローチャート: 判断 113"/>
        <xdr:cNvSpPr/>
      </xdr:nvSpPr>
      <xdr:spPr>
        <a:xfrm>
          <a:off x="7413625" y="6967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88379</xdr:rowOff>
    </xdr:from>
    <xdr:to>
      <xdr:col>55</xdr:col>
      <xdr:colOff>50800</xdr:colOff>
      <xdr:row>42</xdr:row>
      <xdr:rowOff>18529</xdr:rowOff>
    </xdr:to>
    <xdr:sp macro="" textlink="">
      <xdr:nvSpPr>
        <xdr:cNvPr id="120" name="楕円 119"/>
        <xdr:cNvSpPr/>
      </xdr:nvSpPr>
      <xdr:spPr>
        <a:xfrm>
          <a:off x="8883650" y="71178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21" name="【道路】&#10;一人当たり延長該当値テキスト"/>
        <xdr:cNvSpPr txBox="1"/>
      </xdr:nvSpPr>
      <xdr:spPr>
        <a:xfrm>
          <a:off x="8943975"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90845</xdr:rowOff>
    </xdr:from>
    <xdr:to>
      <xdr:col>50</xdr:col>
      <xdr:colOff>165100</xdr:colOff>
      <xdr:row>42</xdr:row>
      <xdr:rowOff>20995</xdr:rowOff>
    </xdr:to>
    <xdr:sp macro="" textlink="">
      <xdr:nvSpPr>
        <xdr:cNvPr id="122" name="楕円 121"/>
        <xdr:cNvSpPr/>
      </xdr:nvSpPr>
      <xdr:spPr>
        <a:xfrm>
          <a:off x="8159750" y="71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139179</xdr:rowOff>
    </xdr:from>
    <xdr:to>
      <xdr:col>55</xdr:col>
      <xdr:colOff>0</xdr:colOff>
      <xdr:row>41</xdr:row>
      <xdr:rowOff>141645</xdr:rowOff>
    </xdr:to>
    <xdr:cxnSp macro="">
      <xdr:nvCxnSpPr>
        <xdr:cNvPr id="123" name="直線コネクタ 122"/>
        <xdr:cNvCxnSpPr/>
      </xdr:nvCxnSpPr>
      <xdr:spPr>
        <a:xfrm flipV="1">
          <a:off x="8210550" y="7168629"/>
          <a:ext cx="695325"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91580</xdr:rowOff>
    </xdr:from>
    <xdr:to>
      <xdr:col>46</xdr:col>
      <xdr:colOff>38100</xdr:colOff>
      <xdr:row>42</xdr:row>
      <xdr:rowOff>21730</xdr:rowOff>
    </xdr:to>
    <xdr:sp macro="" textlink="">
      <xdr:nvSpPr>
        <xdr:cNvPr id="124" name="楕円 123"/>
        <xdr:cNvSpPr/>
      </xdr:nvSpPr>
      <xdr:spPr>
        <a:xfrm>
          <a:off x="7413625" y="71210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141645</xdr:rowOff>
    </xdr:from>
    <xdr:to>
      <xdr:col>50</xdr:col>
      <xdr:colOff>114300</xdr:colOff>
      <xdr:row>41</xdr:row>
      <xdr:rowOff>142380</xdr:rowOff>
    </xdr:to>
    <xdr:cxnSp macro="">
      <xdr:nvCxnSpPr>
        <xdr:cNvPr id="125" name="直線コネクタ 124"/>
        <xdr:cNvCxnSpPr/>
      </xdr:nvCxnSpPr>
      <xdr:spPr>
        <a:xfrm flipV="1">
          <a:off x="7445375" y="7171095"/>
          <a:ext cx="765175"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7991552"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56447</xdr:rowOff>
    </xdr:from>
    <xdr:ext cx="534377" cy="259045"/>
    <xdr:sp macro="" textlink="">
      <xdr:nvSpPr>
        <xdr:cNvPr id="127" name="n_2aveValue【道路】&#10;一人当たり延長"/>
        <xdr:cNvSpPr txBox="1"/>
      </xdr:nvSpPr>
      <xdr:spPr>
        <a:xfrm>
          <a:off x="7225811" y="67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12122</xdr:rowOff>
    </xdr:from>
    <xdr:ext cx="469744" cy="259045"/>
    <xdr:sp macro="" textlink="">
      <xdr:nvSpPr>
        <xdr:cNvPr id="128" name="n_1mainValue【道路】&#10;一人当たり延長"/>
        <xdr:cNvSpPr txBox="1"/>
      </xdr:nvSpPr>
      <xdr:spPr>
        <a:xfrm>
          <a:off x="7991552" y="72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12857</xdr:rowOff>
    </xdr:from>
    <xdr:ext cx="469744" cy="259045"/>
    <xdr:sp macro="" textlink="">
      <xdr:nvSpPr>
        <xdr:cNvPr id="129" name="n_2mainValue【道路】&#10;一人当たり延長"/>
        <xdr:cNvSpPr txBox="1"/>
      </xdr:nvSpPr>
      <xdr:spPr>
        <a:xfrm>
          <a:off x="7258127" y="721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39490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39878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3889375" y="1097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39878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3889375" y="966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39878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38989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203575" y="1016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3" name="フローチャート: 判断 162"/>
        <xdr:cNvSpPr/>
      </xdr:nvSpPr>
      <xdr:spPr>
        <a:xfrm>
          <a:off x="2428875"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69" name="楕円 168"/>
        <xdr:cNvSpPr/>
      </xdr:nvSpPr>
      <xdr:spPr>
        <a:xfrm>
          <a:off x="38989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154594</xdr:rowOff>
    </xdr:from>
    <xdr:ext cx="405111" cy="259045"/>
    <xdr:sp macro="" textlink="">
      <xdr:nvSpPr>
        <xdr:cNvPr id="170" name="【橋りょう・トンネル】&#10;有形固定資産減価償却率該当値テキスト"/>
        <xdr:cNvSpPr txBox="1"/>
      </xdr:nvSpPr>
      <xdr:spPr>
        <a:xfrm>
          <a:off x="39878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32476</xdr:rowOff>
    </xdr:from>
    <xdr:to>
      <xdr:col>20</xdr:col>
      <xdr:colOff>38100</xdr:colOff>
      <xdr:row>60</xdr:row>
      <xdr:rowOff>134076</xdr:rowOff>
    </xdr:to>
    <xdr:sp macro="" textlink="">
      <xdr:nvSpPr>
        <xdr:cNvPr id="171" name="楕円 170"/>
        <xdr:cNvSpPr/>
      </xdr:nvSpPr>
      <xdr:spPr>
        <a:xfrm>
          <a:off x="3203575" y="103194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55517</xdr:rowOff>
    </xdr:from>
    <xdr:to>
      <xdr:col>24</xdr:col>
      <xdr:colOff>63500</xdr:colOff>
      <xdr:row>60</xdr:row>
      <xdr:rowOff>83276</xdr:rowOff>
    </xdr:to>
    <xdr:cxnSp macro="">
      <xdr:nvCxnSpPr>
        <xdr:cNvPr id="172" name="直線コネクタ 171"/>
        <xdr:cNvCxnSpPr/>
      </xdr:nvCxnSpPr>
      <xdr:spPr>
        <a:xfrm flipV="1">
          <a:off x="3235325" y="10342517"/>
          <a:ext cx="7143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73" name="楕円 172"/>
        <xdr:cNvSpPr/>
      </xdr:nvSpPr>
      <xdr:spPr>
        <a:xfrm>
          <a:off x="2428875"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83276</xdr:rowOff>
    </xdr:to>
    <xdr:cxnSp macro="">
      <xdr:nvCxnSpPr>
        <xdr:cNvPr id="174" name="直線コネクタ 173"/>
        <xdr:cNvCxnSpPr/>
      </xdr:nvCxnSpPr>
      <xdr:spPr>
        <a:xfrm>
          <a:off x="2479675" y="10368643"/>
          <a:ext cx="7556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06769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6" name="n_2aveValue【橋りょう・トンネル】&#10;有形固定資産減価償却率"/>
        <xdr:cNvSpPr txBox="1"/>
      </xdr:nvSpPr>
      <xdr:spPr>
        <a:xfrm>
          <a:off x="230569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125203</xdr:rowOff>
    </xdr:from>
    <xdr:ext cx="405111" cy="259045"/>
    <xdr:sp macro="" textlink="">
      <xdr:nvSpPr>
        <xdr:cNvPr id="177" name="n_1mainValue【橋りょう・トンネル】&#10;有形固定資産減価償却率"/>
        <xdr:cNvSpPr txBox="1"/>
      </xdr:nvSpPr>
      <xdr:spPr>
        <a:xfrm>
          <a:off x="306769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123570</xdr:rowOff>
    </xdr:from>
    <xdr:ext cx="405111" cy="259045"/>
    <xdr:sp macro="" textlink="">
      <xdr:nvSpPr>
        <xdr:cNvPr id="178" name="n_2mainValue【橋りょう・トンネル】&#10;有形固定資産減価償却率"/>
        <xdr:cNvSpPr txBox="1"/>
      </xdr:nvSpPr>
      <xdr:spPr>
        <a:xfrm>
          <a:off x="230569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8905240"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8943975"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8845550" y="110458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8943975"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8845550" y="97305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8943975"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8883650" y="10858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815975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168494</xdr:rowOff>
    </xdr:from>
    <xdr:to>
      <xdr:col>46</xdr:col>
      <xdr:colOff>38100</xdr:colOff>
      <xdr:row>62</xdr:row>
      <xdr:rowOff>98644</xdr:rowOff>
    </xdr:to>
    <xdr:sp macro="" textlink="">
      <xdr:nvSpPr>
        <xdr:cNvPr id="210" name="フローチャート: 判断 209"/>
        <xdr:cNvSpPr/>
      </xdr:nvSpPr>
      <xdr:spPr>
        <a:xfrm>
          <a:off x="7413625" y="106269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91742</xdr:rowOff>
    </xdr:from>
    <xdr:to>
      <xdr:col>55</xdr:col>
      <xdr:colOff>50800</xdr:colOff>
      <xdr:row>64</xdr:row>
      <xdr:rowOff>21892</xdr:rowOff>
    </xdr:to>
    <xdr:sp macro="" textlink="">
      <xdr:nvSpPr>
        <xdr:cNvPr id="216" name="楕円 215"/>
        <xdr:cNvSpPr/>
      </xdr:nvSpPr>
      <xdr:spPr>
        <a:xfrm>
          <a:off x="8883650" y="108930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36042</xdr:rowOff>
    </xdr:from>
    <xdr:ext cx="534377" cy="259045"/>
    <xdr:sp macro="" textlink="">
      <xdr:nvSpPr>
        <xdr:cNvPr id="217" name="【橋りょう・トンネル】&#10;一人当たり有形固定資産（償却資産）額該当値テキスト"/>
        <xdr:cNvSpPr txBox="1"/>
      </xdr:nvSpPr>
      <xdr:spPr>
        <a:xfrm>
          <a:off x="8943975" y="108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92442</xdr:rowOff>
    </xdr:from>
    <xdr:to>
      <xdr:col>50</xdr:col>
      <xdr:colOff>165100</xdr:colOff>
      <xdr:row>64</xdr:row>
      <xdr:rowOff>22592</xdr:rowOff>
    </xdr:to>
    <xdr:sp macro="" textlink="">
      <xdr:nvSpPr>
        <xdr:cNvPr id="218" name="楕円 217"/>
        <xdr:cNvSpPr/>
      </xdr:nvSpPr>
      <xdr:spPr>
        <a:xfrm>
          <a:off x="8159750" y="108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142542</xdr:rowOff>
    </xdr:from>
    <xdr:to>
      <xdr:col>55</xdr:col>
      <xdr:colOff>0</xdr:colOff>
      <xdr:row>63</xdr:row>
      <xdr:rowOff>143242</xdr:rowOff>
    </xdr:to>
    <xdr:cxnSp macro="">
      <xdr:nvCxnSpPr>
        <xdr:cNvPr id="219" name="直線コネクタ 218"/>
        <xdr:cNvCxnSpPr/>
      </xdr:nvCxnSpPr>
      <xdr:spPr>
        <a:xfrm flipV="1">
          <a:off x="8210550" y="10943892"/>
          <a:ext cx="695325"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92976</xdr:rowOff>
    </xdr:from>
    <xdr:to>
      <xdr:col>46</xdr:col>
      <xdr:colOff>38100</xdr:colOff>
      <xdr:row>64</xdr:row>
      <xdr:rowOff>23126</xdr:rowOff>
    </xdr:to>
    <xdr:sp macro="" textlink="">
      <xdr:nvSpPr>
        <xdr:cNvPr id="220" name="楕円 219"/>
        <xdr:cNvSpPr/>
      </xdr:nvSpPr>
      <xdr:spPr>
        <a:xfrm>
          <a:off x="7413625" y="108943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143242</xdr:rowOff>
    </xdr:from>
    <xdr:to>
      <xdr:col>50</xdr:col>
      <xdr:colOff>114300</xdr:colOff>
      <xdr:row>63</xdr:row>
      <xdr:rowOff>143776</xdr:rowOff>
    </xdr:to>
    <xdr:cxnSp macro="">
      <xdr:nvCxnSpPr>
        <xdr:cNvPr id="221" name="直線コネクタ 220"/>
        <xdr:cNvCxnSpPr/>
      </xdr:nvCxnSpPr>
      <xdr:spPr>
        <a:xfrm flipV="1">
          <a:off x="7445375" y="10944592"/>
          <a:ext cx="765175"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793644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115171</xdr:rowOff>
    </xdr:from>
    <xdr:ext cx="599010" cy="259045"/>
    <xdr:sp macro="" textlink="">
      <xdr:nvSpPr>
        <xdr:cNvPr id="223" name="n_2aveValue【橋りょう・トンネル】&#10;一人当たり有形固定資産（償却資産）額"/>
        <xdr:cNvSpPr txBox="1"/>
      </xdr:nvSpPr>
      <xdr:spPr>
        <a:xfrm>
          <a:off x="71934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13719</xdr:rowOff>
    </xdr:from>
    <xdr:ext cx="534377" cy="259045"/>
    <xdr:sp macro="" textlink="">
      <xdr:nvSpPr>
        <xdr:cNvPr id="224" name="n_1mainValue【橋りょう・トンネル】&#10;一人当たり有形固定資産（償却資産）額"/>
        <xdr:cNvSpPr txBox="1"/>
      </xdr:nvSpPr>
      <xdr:spPr>
        <a:xfrm>
          <a:off x="7959236" y="1098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14253</xdr:rowOff>
    </xdr:from>
    <xdr:ext cx="534377" cy="259045"/>
    <xdr:sp macro="" textlink="">
      <xdr:nvSpPr>
        <xdr:cNvPr id="225" name="n_2mainValue【橋りょう・トンネル】&#10;一人当たり有形固定資産（償却資産）額"/>
        <xdr:cNvSpPr txBox="1"/>
      </xdr:nvSpPr>
      <xdr:spPr>
        <a:xfrm>
          <a:off x="7225811" y="1098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39490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39878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3889375" y="14866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xdr:cNvSpPr txBox="1"/>
      </xdr:nvSpPr>
      <xdr:spPr>
        <a:xfrm>
          <a:off x="39878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38989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203575" y="1404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8" name="フローチャート: 判断 257"/>
        <xdr:cNvSpPr/>
      </xdr:nvSpPr>
      <xdr:spPr>
        <a:xfrm>
          <a:off x="2428875"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133986</xdr:rowOff>
    </xdr:from>
    <xdr:to>
      <xdr:col>24</xdr:col>
      <xdr:colOff>114300</xdr:colOff>
      <xdr:row>84</xdr:row>
      <xdr:rowOff>64136</xdr:rowOff>
    </xdr:to>
    <xdr:sp macro="" textlink="">
      <xdr:nvSpPr>
        <xdr:cNvPr id="264" name="楕円 263"/>
        <xdr:cNvSpPr/>
      </xdr:nvSpPr>
      <xdr:spPr>
        <a:xfrm>
          <a:off x="38989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112413</xdr:rowOff>
    </xdr:from>
    <xdr:ext cx="405111" cy="259045"/>
    <xdr:sp macro="" textlink="">
      <xdr:nvSpPr>
        <xdr:cNvPr id="265" name="【公営住宅】&#10;有形固定資産減価償却率該当値テキスト"/>
        <xdr:cNvSpPr txBox="1"/>
      </xdr:nvSpPr>
      <xdr:spPr>
        <a:xfrm>
          <a:off x="39878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xdr:rowOff>
    </xdr:from>
    <xdr:to>
      <xdr:col>20</xdr:col>
      <xdr:colOff>38100</xdr:colOff>
      <xdr:row>84</xdr:row>
      <xdr:rowOff>106045</xdr:rowOff>
    </xdr:to>
    <xdr:sp macro="" textlink="">
      <xdr:nvSpPr>
        <xdr:cNvPr id="266" name="楕円 265"/>
        <xdr:cNvSpPr/>
      </xdr:nvSpPr>
      <xdr:spPr>
        <a:xfrm>
          <a:off x="3203575" y="144062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13336</xdr:rowOff>
    </xdr:from>
    <xdr:to>
      <xdr:col>24</xdr:col>
      <xdr:colOff>63500</xdr:colOff>
      <xdr:row>84</xdr:row>
      <xdr:rowOff>55245</xdr:rowOff>
    </xdr:to>
    <xdr:cxnSp macro="">
      <xdr:nvCxnSpPr>
        <xdr:cNvPr id="267" name="直線コネクタ 266"/>
        <xdr:cNvCxnSpPr/>
      </xdr:nvCxnSpPr>
      <xdr:spPr>
        <a:xfrm flipV="1">
          <a:off x="3235325" y="14415136"/>
          <a:ext cx="7143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25400</xdr:rowOff>
    </xdr:from>
    <xdr:to>
      <xdr:col>15</xdr:col>
      <xdr:colOff>101600</xdr:colOff>
      <xdr:row>85</xdr:row>
      <xdr:rowOff>127000</xdr:rowOff>
    </xdr:to>
    <xdr:sp macro="" textlink="">
      <xdr:nvSpPr>
        <xdr:cNvPr id="268" name="楕円 267"/>
        <xdr:cNvSpPr/>
      </xdr:nvSpPr>
      <xdr:spPr>
        <a:xfrm>
          <a:off x="2428875"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55245</xdr:rowOff>
    </xdr:from>
    <xdr:to>
      <xdr:col>19</xdr:col>
      <xdr:colOff>177800</xdr:colOff>
      <xdr:row>85</xdr:row>
      <xdr:rowOff>76200</xdr:rowOff>
    </xdr:to>
    <xdr:cxnSp macro="">
      <xdr:nvCxnSpPr>
        <xdr:cNvPr id="269" name="直線コネクタ 268"/>
        <xdr:cNvCxnSpPr/>
      </xdr:nvCxnSpPr>
      <xdr:spPr>
        <a:xfrm flipV="1">
          <a:off x="2479675" y="14457045"/>
          <a:ext cx="75565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xdr:cNvSpPr txBox="1"/>
      </xdr:nvSpPr>
      <xdr:spPr>
        <a:xfrm>
          <a:off x="306769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71" name="n_2aveValue【公営住宅】&#10;有形固定資産減価償却率"/>
        <xdr:cNvSpPr txBox="1"/>
      </xdr:nvSpPr>
      <xdr:spPr>
        <a:xfrm>
          <a:off x="230569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97172</xdr:rowOff>
    </xdr:from>
    <xdr:ext cx="405111" cy="259045"/>
    <xdr:sp macro="" textlink="">
      <xdr:nvSpPr>
        <xdr:cNvPr id="272" name="n_1mainValue【公営住宅】&#10;有形固定資産減価償却率"/>
        <xdr:cNvSpPr txBox="1"/>
      </xdr:nvSpPr>
      <xdr:spPr>
        <a:xfrm>
          <a:off x="306769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273" name="n_2mainValue【公営住宅】&#10;有形固定資産減価償却率"/>
        <xdr:cNvSpPr txBox="1"/>
      </xdr:nvSpPr>
      <xdr:spPr>
        <a:xfrm>
          <a:off x="230569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8905240"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8943975"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8845550" y="147809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8943975"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8845550" y="132749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8943975"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8883650" y="145015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815975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27076</xdr:rowOff>
    </xdr:from>
    <xdr:to>
      <xdr:col>46</xdr:col>
      <xdr:colOff>38100</xdr:colOff>
      <xdr:row>84</xdr:row>
      <xdr:rowOff>128676</xdr:rowOff>
    </xdr:to>
    <xdr:sp macro="" textlink="">
      <xdr:nvSpPr>
        <xdr:cNvPr id="303" name="フローチャート: 判断 302"/>
        <xdr:cNvSpPr/>
      </xdr:nvSpPr>
      <xdr:spPr>
        <a:xfrm>
          <a:off x="7413625" y="144288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147777</xdr:rowOff>
    </xdr:from>
    <xdr:to>
      <xdr:col>55</xdr:col>
      <xdr:colOff>50800</xdr:colOff>
      <xdr:row>85</xdr:row>
      <xdr:rowOff>77927</xdr:rowOff>
    </xdr:to>
    <xdr:sp macro="" textlink="">
      <xdr:nvSpPr>
        <xdr:cNvPr id="309" name="楕円 308"/>
        <xdr:cNvSpPr/>
      </xdr:nvSpPr>
      <xdr:spPr>
        <a:xfrm>
          <a:off x="8883650" y="145495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126204</xdr:rowOff>
    </xdr:from>
    <xdr:ext cx="469744" cy="259045"/>
    <xdr:sp macro="" textlink="">
      <xdr:nvSpPr>
        <xdr:cNvPr id="310" name="【公営住宅】&#10;一人当たり面積該当値テキスト"/>
        <xdr:cNvSpPr txBox="1"/>
      </xdr:nvSpPr>
      <xdr:spPr>
        <a:xfrm>
          <a:off x="8943975" y="14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148692</xdr:rowOff>
    </xdr:from>
    <xdr:to>
      <xdr:col>50</xdr:col>
      <xdr:colOff>165100</xdr:colOff>
      <xdr:row>85</xdr:row>
      <xdr:rowOff>78842</xdr:rowOff>
    </xdr:to>
    <xdr:sp macro="" textlink="">
      <xdr:nvSpPr>
        <xdr:cNvPr id="311" name="楕円 310"/>
        <xdr:cNvSpPr/>
      </xdr:nvSpPr>
      <xdr:spPr>
        <a:xfrm>
          <a:off x="8159750"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27127</xdr:rowOff>
    </xdr:from>
    <xdr:to>
      <xdr:col>55</xdr:col>
      <xdr:colOff>0</xdr:colOff>
      <xdr:row>85</xdr:row>
      <xdr:rowOff>28042</xdr:rowOff>
    </xdr:to>
    <xdr:cxnSp macro="">
      <xdr:nvCxnSpPr>
        <xdr:cNvPr id="312" name="直線コネクタ 311"/>
        <xdr:cNvCxnSpPr/>
      </xdr:nvCxnSpPr>
      <xdr:spPr>
        <a:xfrm flipV="1">
          <a:off x="8210550" y="14600377"/>
          <a:ext cx="69532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150977</xdr:rowOff>
    </xdr:from>
    <xdr:to>
      <xdr:col>46</xdr:col>
      <xdr:colOff>38100</xdr:colOff>
      <xdr:row>85</xdr:row>
      <xdr:rowOff>81127</xdr:rowOff>
    </xdr:to>
    <xdr:sp macro="" textlink="">
      <xdr:nvSpPr>
        <xdr:cNvPr id="313" name="楕円 312"/>
        <xdr:cNvSpPr/>
      </xdr:nvSpPr>
      <xdr:spPr>
        <a:xfrm>
          <a:off x="7413625" y="145527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28042</xdr:rowOff>
    </xdr:from>
    <xdr:to>
      <xdr:col>50</xdr:col>
      <xdr:colOff>114300</xdr:colOff>
      <xdr:row>85</xdr:row>
      <xdr:rowOff>30327</xdr:rowOff>
    </xdr:to>
    <xdr:cxnSp macro="">
      <xdr:nvCxnSpPr>
        <xdr:cNvPr id="314" name="直線コネクタ 313"/>
        <xdr:cNvCxnSpPr/>
      </xdr:nvCxnSpPr>
      <xdr:spPr>
        <a:xfrm flipV="1">
          <a:off x="7445375" y="14601292"/>
          <a:ext cx="76517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7991552"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145203</xdr:rowOff>
    </xdr:from>
    <xdr:ext cx="469744" cy="259045"/>
    <xdr:sp macro="" textlink="">
      <xdr:nvSpPr>
        <xdr:cNvPr id="316" name="n_2aveValue【公営住宅】&#10;一人当たり面積"/>
        <xdr:cNvSpPr txBox="1"/>
      </xdr:nvSpPr>
      <xdr:spPr>
        <a:xfrm>
          <a:off x="7258127" y="142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69969</xdr:rowOff>
    </xdr:from>
    <xdr:ext cx="469744" cy="259045"/>
    <xdr:sp macro="" textlink="">
      <xdr:nvSpPr>
        <xdr:cNvPr id="317" name="n_1mainValue【公営住宅】&#10;一人当たり面積"/>
        <xdr:cNvSpPr txBox="1"/>
      </xdr:nvSpPr>
      <xdr:spPr>
        <a:xfrm>
          <a:off x="7991552" y="146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72254</xdr:rowOff>
    </xdr:from>
    <xdr:ext cx="469744" cy="259045"/>
    <xdr:sp macro="" textlink="">
      <xdr:nvSpPr>
        <xdr:cNvPr id="318" name="n_2mainValue【公営住宅】&#10;一人当たり面積"/>
        <xdr:cNvSpPr txBox="1"/>
      </xdr:nvSpPr>
      <xdr:spPr>
        <a:xfrm>
          <a:off x="7258127" y="1464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3889989"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3928725"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3801725" y="716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3928725"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3801725" y="58102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64" name="【認定こども園・幼稚園・保育所】&#10;有形固定資産減価償却率平均値テキスト"/>
        <xdr:cNvSpPr txBox="1"/>
      </xdr:nvSpPr>
      <xdr:spPr>
        <a:xfrm>
          <a:off x="13928725"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3839825" y="64852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3115925"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67" name="フローチャート: 判断 366"/>
        <xdr:cNvSpPr/>
      </xdr:nvSpPr>
      <xdr:spPr>
        <a:xfrm>
          <a:off x="123698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31115</xdr:rowOff>
    </xdr:from>
    <xdr:to>
      <xdr:col>85</xdr:col>
      <xdr:colOff>177800</xdr:colOff>
      <xdr:row>41</xdr:row>
      <xdr:rowOff>132715</xdr:rowOff>
    </xdr:to>
    <xdr:sp macro="" textlink="">
      <xdr:nvSpPr>
        <xdr:cNvPr id="373" name="楕円 372"/>
        <xdr:cNvSpPr/>
      </xdr:nvSpPr>
      <xdr:spPr>
        <a:xfrm>
          <a:off x="13839825" y="7060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117492</xdr:rowOff>
    </xdr:from>
    <xdr:ext cx="405111" cy="259045"/>
    <xdr:sp macro="" textlink="">
      <xdr:nvSpPr>
        <xdr:cNvPr id="374" name="【認定こども園・幼稚園・保育所】&#10;有形固定資産減価償却率該当値テキスト"/>
        <xdr:cNvSpPr txBox="1"/>
      </xdr:nvSpPr>
      <xdr:spPr>
        <a:xfrm>
          <a:off x="13928725" y="697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375" name="楕円 374"/>
        <xdr:cNvSpPr/>
      </xdr:nvSpPr>
      <xdr:spPr>
        <a:xfrm>
          <a:off x="13115925"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41910</xdr:rowOff>
    </xdr:from>
    <xdr:to>
      <xdr:col>85</xdr:col>
      <xdr:colOff>127000</xdr:colOff>
      <xdr:row>41</xdr:row>
      <xdr:rowOff>81915</xdr:rowOff>
    </xdr:to>
    <xdr:cxnSp macro="">
      <xdr:nvCxnSpPr>
        <xdr:cNvPr id="376" name="直線コネクタ 375"/>
        <xdr:cNvCxnSpPr/>
      </xdr:nvCxnSpPr>
      <xdr:spPr>
        <a:xfrm>
          <a:off x="13166725" y="7071360"/>
          <a:ext cx="7239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170180</xdr:rowOff>
    </xdr:from>
    <xdr:to>
      <xdr:col>76</xdr:col>
      <xdr:colOff>165100</xdr:colOff>
      <xdr:row>41</xdr:row>
      <xdr:rowOff>100330</xdr:rowOff>
    </xdr:to>
    <xdr:sp macro="" textlink="">
      <xdr:nvSpPr>
        <xdr:cNvPr id="377" name="楕円 376"/>
        <xdr:cNvSpPr/>
      </xdr:nvSpPr>
      <xdr:spPr>
        <a:xfrm>
          <a:off x="123698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41910</xdr:rowOff>
    </xdr:from>
    <xdr:to>
      <xdr:col>81</xdr:col>
      <xdr:colOff>50800</xdr:colOff>
      <xdr:row>41</xdr:row>
      <xdr:rowOff>49530</xdr:rowOff>
    </xdr:to>
    <xdr:cxnSp macro="">
      <xdr:nvCxnSpPr>
        <xdr:cNvPr id="378" name="直線コネクタ 377"/>
        <xdr:cNvCxnSpPr/>
      </xdr:nvCxnSpPr>
      <xdr:spPr>
        <a:xfrm flipV="1">
          <a:off x="12420600" y="7071360"/>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79" name="n_1aveValue【認定こども園・幼稚園・保育所】&#10;有形固定資産減価償却率"/>
        <xdr:cNvSpPr txBox="1"/>
      </xdr:nvSpPr>
      <xdr:spPr>
        <a:xfrm>
          <a:off x="12980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80" name="n_2aveValue【認定こども園・幼稚園・保育所】&#10;有形固定資産減価償却率"/>
        <xdr:cNvSpPr txBox="1"/>
      </xdr:nvSpPr>
      <xdr:spPr>
        <a:xfrm>
          <a:off x="12246619"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83837</xdr:rowOff>
    </xdr:from>
    <xdr:ext cx="405111" cy="259045"/>
    <xdr:sp macro="" textlink="">
      <xdr:nvSpPr>
        <xdr:cNvPr id="381" name="n_1mainValue【認定こども園・幼稚園・保育所】&#10;有形固定資産減価償却率"/>
        <xdr:cNvSpPr txBox="1"/>
      </xdr:nvSpPr>
      <xdr:spPr>
        <a:xfrm>
          <a:off x="12980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91457</xdr:rowOff>
    </xdr:from>
    <xdr:ext cx="405111" cy="259045"/>
    <xdr:sp macro="" textlink="">
      <xdr:nvSpPr>
        <xdr:cNvPr id="382" name="n_2mainValue【認定こども園・幼稚園・保育所】&#10;有形固定資産減価償却率"/>
        <xdr:cNvSpPr txBox="1"/>
      </xdr:nvSpPr>
      <xdr:spPr>
        <a:xfrm>
          <a:off x="12246619"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188461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188849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18786475" y="5955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188849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187960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xdr:rowOff>
    </xdr:from>
    <xdr:to>
      <xdr:col>107</xdr:col>
      <xdr:colOff>101600</xdr:colOff>
      <xdr:row>38</xdr:row>
      <xdr:rowOff>108712</xdr:rowOff>
    </xdr:to>
    <xdr:sp macro="" textlink="">
      <xdr:nvSpPr>
        <xdr:cNvPr id="412" name="フローチャート: 判断 411"/>
        <xdr:cNvSpPr/>
      </xdr:nvSpPr>
      <xdr:spPr>
        <a:xfrm>
          <a:off x="17325975"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18" name="楕円 417"/>
        <xdr:cNvSpPr/>
      </xdr:nvSpPr>
      <xdr:spPr>
        <a:xfrm>
          <a:off x="18796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42689</xdr:rowOff>
    </xdr:from>
    <xdr:ext cx="469744" cy="259045"/>
    <xdr:sp macro="" textlink="">
      <xdr:nvSpPr>
        <xdr:cNvPr id="419" name="【認定こども園・幼稚園・保育所】&#10;一人当たり面積該当値テキスト"/>
        <xdr:cNvSpPr txBox="1"/>
      </xdr:nvSpPr>
      <xdr:spPr>
        <a:xfrm>
          <a:off x="18884900"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420" name="楕円 419"/>
        <xdr:cNvSpPr/>
      </xdr:nvSpPr>
      <xdr:spPr>
        <a:xfrm>
          <a:off x="18100675" y="67553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119634</xdr:rowOff>
    </xdr:to>
    <xdr:cxnSp macro="">
      <xdr:nvCxnSpPr>
        <xdr:cNvPr id="421" name="直線コネクタ 420"/>
        <xdr:cNvCxnSpPr/>
      </xdr:nvCxnSpPr>
      <xdr:spPr>
        <a:xfrm flipV="1">
          <a:off x="18132425" y="6801612"/>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68834</xdr:rowOff>
    </xdr:from>
    <xdr:to>
      <xdr:col>107</xdr:col>
      <xdr:colOff>101600</xdr:colOff>
      <xdr:row>39</xdr:row>
      <xdr:rowOff>170434</xdr:rowOff>
    </xdr:to>
    <xdr:sp macro="" textlink="">
      <xdr:nvSpPr>
        <xdr:cNvPr id="422" name="楕円 421"/>
        <xdr:cNvSpPr/>
      </xdr:nvSpPr>
      <xdr:spPr>
        <a:xfrm>
          <a:off x="17325975"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119634</xdr:rowOff>
    </xdr:to>
    <xdr:cxnSp macro="">
      <xdr:nvCxnSpPr>
        <xdr:cNvPr id="423" name="直線コネクタ 422"/>
        <xdr:cNvCxnSpPr/>
      </xdr:nvCxnSpPr>
      <xdr:spPr>
        <a:xfrm>
          <a:off x="17376775" y="680618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17932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125239</xdr:rowOff>
    </xdr:from>
    <xdr:ext cx="469744" cy="259045"/>
    <xdr:sp macro="" textlink="">
      <xdr:nvSpPr>
        <xdr:cNvPr id="425" name="n_2aveValue【認定こども園・幼稚園・保育所】&#10;一人当たり面積"/>
        <xdr:cNvSpPr txBox="1"/>
      </xdr:nvSpPr>
      <xdr:spPr>
        <a:xfrm>
          <a:off x="1717047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426" name="n_1mainValue【認定こども園・幼稚園・保育所】&#10;一人当たり面積"/>
        <xdr:cNvSpPr txBox="1"/>
      </xdr:nvSpPr>
      <xdr:spPr>
        <a:xfrm>
          <a:off x="1793247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427" name="n_2mainValue【認定こども園・幼稚園・保育所】&#10;一人当たり面積"/>
        <xdr:cNvSpPr txBox="1"/>
      </xdr:nvSpPr>
      <xdr:spPr>
        <a:xfrm>
          <a:off x="1717047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3889989"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3928725"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3801725" y="1078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3928725"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3801725" y="9713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57" name="【学校施設】&#10;有形固定資産減価償却率平均値テキスト"/>
        <xdr:cNvSpPr txBox="1"/>
      </xdr:nvSpPr>
      <xdr:spPr>
        <a:xfrm>
          <a:off x="13928725"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3839825" y="101466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311592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460" name="フローチャート: 判断 459"/>
        <xdr:cNvSpPr/>
      </xdr:nvSpPr>
      <xdr:spPr>
        <a:xfrm>
          <a:off x="123698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61595</xdr:rowOff>
    </xdr:from>
    <xdr:to>
      <xdr:col>85</xdr:col>
      <xdr:colOff>177800</xdr:colOff>
      <xdr:row>58</xdr:row>
      <xdr:rowOff>163195</xdr:rowOff>
    </xdr:to>
    <xdr:sp macro="" textlink="">
      <xdr:nvSpPr>
        <xdr:cNvPr id="466" name="楕円 465"/>
        <xdr:cNvSpPr/>
      </xdr:nvSpPr>
      <xdr:spPr>
        <a:xfrm>
          <a:off x="13839825" y="10005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84472</xdr:rowOff>
    </xdr:from>
    <xdr:ext cx="405111" cy="259045"/>
    <xdr:sp macro="" textlink="">
      <xdr:nvSpPr>
        <xdr:cNvPr id="467" name="【学校施設】&#10;有形固定資産減価償却率該当値テキスト"/>
        <xdr:cNvSpPr txBox="1"/>
      </xdr:nvSpPr>
      <xdr:spPr>
        <a:xfrm>
          <a:off x="13928725"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21590</xdr:rowOff>
    </xdr:from>
    <xdr:to>
      <xdr:col>81</xdr:col>
      <xdr:colOff>101600</xdr:colOff>
      <xdr:row>58</xdr:row>
      <xdr:rowOff>123190</xdr:rowOff>
    </xdr:to>
    <xdr:sp macro="" textlink="">
      <xdr:nvSpPr>
        <xdr:cNvPr id="468" name="楕円 467"/>
        <xdr:cNvSpPr/>
      </xdr:nvSpPr>
      <xdr:spPr>
        <a:xfrm>
          <a:off x="13115925"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112395</xdr:rowOff>
    </xdr:to>
    <xdr:cxnSp macro="">
      <xdr:nvCxnSpPr>
        <xdr:cNvPr id="469" name="直線コネクタ 468"/>
        <xdr:cNvCxnSpPr/>
      </xdr:nvCxnSpPr>
      <xdr:spPr>
        <a:xfrm>
          <a:off x="13166725" y="10016490"/>
          <a:ext cx="7239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27305</xdr:rowOff>
    </xdr:from>
    <xdr:to>
      <xdr:col>76</xdr:col>
      <xdr:colOff>165100</xdr:colOff>
      <xdr:row>61</xdr:row>
      <xdr:rowOff>128905</xdr:rowOff>
    </xdr:to>
    <xdr:sp macro="" textlink="">
      <xdr:nvSpPr>
        <xdr:cNvPr id="470" name="楕円 469"/>
        <xdr:cNvSpPr/>
      </xdr:nvSpPr>
      <xdr:spPr>
        <a:xfrm>
          <a:off x="123698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72390</xdr:rowOff>
    </xdr:from>
    <xdr:to>
      <xdr:col>81</xdr:col>
      <xdr:colOff>50800</xdr:colOff>
      <xdr:row>61</xdr:row>
      <xdr:rowOff>78105</xdr:rowOff>
    </xdr:to>
    <xdr:cxnSp macro="">
      <xdr:nvCxnSpPr>
        <xdr:cNvPr id="471" name="直線コネクタ 470"/>
        <xdr:cNvCxnSpPr/>
      </xdr:nvCxnSpPr>
      <xdr:spPr>
        <a:xfrm flipV="1">
          <a:off x="12420600" y="10016490"/>
          <a:ext cx="746125" cy="5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2" name="n_1aveValue【学校施設】&#10;有形固定資産減価償却率"/>
        <xdr:cNvSpPr txBox="1"/>
      </xdr:nvSpPr>
      <xdr:spPr>
        <a:xfrm>
          <a:off x="12980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473" name="n_2aveValue【学校施設】&#10;有形固定資産減価償却率"/>
        <xdr:cNvSpPr txBox="1"/>
      </xdr:nvSpPr>
      <xdr:spPr>
        <a:xfrm>
          <a:off x="12246619"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139717</xdr:rowOff>
    </xdr:from>
    <xdr:ext cx="405111" cy="259045"/>
    <xdr:sp macro="" textlink="">
      <xdr:nvSpPr>
        <xdr:cNvPr id="474" name="n_1mainValue【学校施設】&#10;有形固定資産減価償却率"/>
        <xdr:cNvSpPr txBox="1"/>
      </xdr:nvSpPr>
      <xdr:spPr>
        <a:xfrm>
          <a:off x="12980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120032</xdr:rowOff>
    </xdr:from>
    <xdr:ext cx="405111" cy="259045"/>
    <xdr:sp macro="" textlink="">
      <xdr:nvSpPr>
        <xdr:cNvPr id="475" name="n_2mainValue【学校施設】&#10;有形固定資産減価償却率"/>
        <xdr:cNvSpPr txBox="1"/>
      </xdr:nvSpPr>
      <xdr:spPr>
        <a:xfrm>
          <a:off x="12246619"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188461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188849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18786475" y="110276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188849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18786475" y="95481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503" name="【学校施設】&#10;一人当たり面積平均値テキスト"/>
        <xdr:cNvSpPr txBox="1"/>
      </xdr:nvSpPr>
      <xdr:spPr>
        <a:xfrm>
          <a:off x="188849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1879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18100675" y="10714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06" name="フローチャート: 判断 505"/>
        <xdr:cNvSpPr/>
      </xdr:nvSpPr>
      <xdr:spPr>
        <a:xfrm>
          <a:off x="17325975"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141681</xdr:rowOff>
    </xdr:from>
    <xdr:to>
      <xdr:col>116</xdr:col>
      <xdr:colOff>114300</xdr:colOff>
      <xdr:row>63</xdr:row>
      <xdr:rowOff>71831</xdr:rowOff>
    </xdr:to>
    <xdr:sp macro="" textlink="">
      <xdr:nvSpPr>
        <xdr:cNvPr id="512" name="楕円 511"/>
        <xdr:cNvSpPr/>
      </xdr:nvSpPr>
      <xdr:spPr>
        <a:xfrm>
          <a:off x="187960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120108</xdr:rowOff>
    </xdr:from>
    <xdr:ext cx="469744" cy="259045"/>
    <xdr:sp macro="" textlink="">
      <xdr:nvSpPr>
        <xdr:cNvPr id="513" name="【学校施設】&#10;一人当たり面積該当値テキスト"/>
        <xdr:cNvSpPr txBox="1"/>
      </xdr:nvSpPr>
      <xdr:spPr>
        <a:xfrm>
          <a:off x="18884900" y="1075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153112</xdr:rowOff>
    </xdr:from>
    <xdr:to>
      <xdr:col>112</xdr:col>
      <xdr:colOff>38100</xdr:colOff>
      <xdr:row>63</xdr:row>
      <xdr:rowOff>83262</xdr:rowOff>
    </xdr:to>
    <xdr:sp macro="" textlink="">
      <xdr:nvSpPr>
        <xdr:cNvPr id="514" name="楕円 513"/>
        <xdr:cNvSpPr/>
      </xdr:nvSpPr>
      <xdr:spPr>
        <a:xfrm>
          <a:off x="18100675" y="107830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21031</xdr:rowOff>
    </xdr:from>
    <xdr:to>
      <xdr:col>116</xdr:col>
      <xdr:colOff>63500</xdr:colOff>
      <xdr:row>63</xdr:row>
      <xdr:rowOff>32462</xdr:rowOff>
    </xdr:to>
    <xdr:cxnSp macro="">
      <xdr:nvCxnSpPr>
        <xdr:cNvPr id="515" name="直線コネクタ 514"/>
        <xdr:cNvCxnSpPr/>
      </xdr:nvCxnSpPr>
      <xdr:spPr>
        <a:xfrm flipV="1">
          <a:off x="18132425" y="10822381"/>
          <a:ext cx="71437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149454</xdr:rowOff>
    </xdr:from>
    <xdr:to>
      <xdr:col>107</xdr:col>
      <xdr:colOff>101600</xdr:colOff>
      <xdr:row>63</xdr:row>
      <xdr:rowOff>79604</xdr:rowOff>
    </xdr:to>
    <xdr:sp macro="" textlink="">
      <xdr:nvSpPr>
        <xdr:cNvPr id="516" name="楕円 515"/>
        <xdr:cNvSpPr/>
      </xdr:nvSpPr>
      <xdr:spPr>
        <a:xfrm>
          <a:off x="17325975"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28804</xdr:rowOff>
    </xdr:from>
    <xdr:to>
      <xdr:col>111</xdr:col>
      <xdr:colOff>177800</xdr:colOff>
      <xdr:row>63</xdr:row>
      <xdr:rowOff>32462</xdr:rowOff>
    </xdr:to>
    <xdr:cxnSp macro="">
      <xdr:nvCxnSpPr>
        <xdr:cNvPr id="517" name="直線コネクタ 516"/>
        <xdr:cNvCxnSpPr/>
      </xdr:nvCxnSpPr>
      <xdr:spPr>
        <a:xfrm>
          <a:off x="17376775" y="10830154"/>
          <a:ext cx="75565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xdr:cNvSpPr txBox="1"/>
      </xdr:nvSpPr>
      <xdr:spPr>
        <a:xfrm>
          <a:off x="1793247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19" name="n_2aveValue【学校施設】&#10;一人当たり面積"/>
        <xdr:cNvSpPr txBox="1"/>
      </xdr:nvSpPr>
      <xdr:spPr>
        <a:xfrm>
          <a:off x="1717047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74389</xdr:rowOff>
    </xdr:from>
    <xdr:ext cx="469744" cy="259045"/>
    <xdr:sp macro="" textlink="">
      <xdr:nvSpPr>
        <xdr:cNvPr id="520" name="n_1mainValue【学校施設】&#10;一人当たり面積"/>
        <xdr:cNvSpPr txBox="1"/>
      </xdr:nvSpPr>
      <xdr:spPr>
        <a:xfrm>
          <a:off x="1793247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70731</xdr:rowOff>
    </xdr:from>
    <xdr:ext cx="469744" cy="259045"/>
    <xdr:sp macro="" textlink="">
      <xdr:nvSpPr>
        <xdr:cNvPr id="521" name="n_2mainValue【学校施設】&#10;一人当たり面積"/>
        <xdr:cNvSpPr txBox="1"/>
      </xdr:nvSpPr>
      <xdr:spPr>
        <a:xfrm>
          <a:off x="17170477" y="108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3889989"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3928725"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3801725"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1" name="【児童館】&#10;有形固定資産減価償却率平均値テキスト"/>
        <xdr:cNvSpPr txBox="1"/>
      </xdr:nvSpPr>
      <xdr:spPr>
        <a:xfrm>
          <a:off x="13928725"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3839825" y="14114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3115925"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54" name="フローチャート: 判断 553"/>
        <xdr:cNvSpPr/>
      </xdr:nvSpPr>
      <xdr:spPr>
        <a:xfrm>
          <a:off x="123698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25400</xdr:rowOff>
    </xdr:from>
    <xdr:to>
      <xdr:col>85</xdr:col>
      <xdr:colOff>177800</xdr:colOff>
      <xdr:row>80</xdr:row>
      <xdr:rowOff>127000</xdr:rowOff>
    </xdr:to>
    <xdr:sp macro="" textlink="">
      <xdr:nvSpPr>
        <xdr:cNvPr id="560" name="楕円 559"/>
        <xdr:cNvSpPr/>
      </xdr:nvSpPr>
      <xdr:spPr>
        <a:xfrm>
          <a:off x="13839825" y="13741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48277</xdr:rowOff>
    </xdr:from>
    <xdr:ext cx="405111" cy="259045"/>
    <xdr:sp macro="" textlink="">
      <xdr:nvSpPr>
        <xdr:cNvPr id="561" name="【児童館】&#10;有形固定資産減価償却率該当値テキスト"/>
        <xdr:cNvSpPr txBox="1"/>
      </xdr:nvSpPr>
      <xdr:spPr>
        <a:xfrm>
          <a:off x="13928725"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42545</xdr:rowOff>
    </xdr:from>
    <xdr:to>
      <xdr:col>81</xdr:col>
      <xdr:colOff>101600</xdr:colOff>
      <xdr:row>79</xdr:row>
      <xdr:rowOff>144145</xdr:rowOff>
    </xdr:to>
    <xdr:sp macro="" textlink="">
      <xdr:nvSpPr>
        <xdr:cNvPr id="562" name="楕円 561"/>
        <xdr:cNvSpPr/>
      </xdr:nvSpPr>
      <xdr:spPr>
        <a:xfrm>
          <a:off x="13115925"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93345</xdr:rowOff>
    </xdr:from>
    <xdr:to>
      <xdr:col>85</xdr:col>
      <xdr:colOff>127000</xdr:colOff>
      <xdr:row>80</xdr:row>
      <xdr:rowOff>76200</xdr:rowOff>
    </xdr:to>
    <xdr:cxnSp macro="">
      <xdr:nvCxnSpPr>
        <xdr:cNvPr id="563" name="直線コネクタ 562"/>
        <xdr:cNvCxnSpPr/>
      </xdr:nvCxnSpPr>
      <xdr:spPr>
        <a:xfrm>
          <a:off x="13166725" y="13637895"/>
          <a:ext cx="7239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42545</xdr:rowOff>
    </xdr:from>
    <xdr:to>
      <xdr:col>76</xdr:col>
      <xdr:colOff>165100</xdr:colOff>
      <xdr:row>79</xdr:row>
      <xdr:rowOff>144145</xdr:rowOff>
    </xdr:to>
    <xdr:sp macro="" textlink="">
      <xdr:nvSpPr>
        <xdr:cNvPr id="564" name="楕円 563"/>
        <xdr:cNvSpPr/>
      </xdr:nvSpPr>
      <xdr:spPr>
        <a:xfrm>
          <a:off x="123698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93345</xdr:rowOff>
    </xdr:from>
    <xdr:to>
      <xdr:col>81</xdr:col>
      <xdr:colOff>50800</xdr:colOff>
      <xdr:row>79</xdr:row>
      <xdr:rowOff>93345</xdr:rowOff>
    </xdr:to>
    <xdr:cxnSp macro="">
      <xdr:nvCxnSpPr>
        <xdr:cNvPr id="565" name="直線コネクタ 564"/>
        <xdr:cNvCxnSpPr/>
      </xdr:nvCxnSpPr>
      <xdr:spPr>
        <a:xfrm>
          <a:off x="12420600" y="1363789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66" name="n_1aveValue【児童館】&#10;有形固定資産減価償却率"/>
        <xdr:cNvSpPr txBox="1"/>
      </xdr:nvSpPr>
      <xdr:spPr>
        <a:xfrm>
          <a:off x="12980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567" name="n_2aveValue【児童館】&#10;有形固定資産減価償却率"/>
        <xdr:cNvSpPr txBox="1"/>
      </xdr:nvSpPr>
      <xdr:spPr>
        <a:xfrm>
          <a:off x="12246619"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160672</xdr:rowOff>
    </xdr:from>
    <xdr:ext cx="405111" cy="259045"/>
    <xdr:sp macro="" textlink="">
      <xdr:nvSpPr>
        <xdr:cNvPr id="568" name="n_1mainValue【児童館】&#10;有形固定資産減価償却率"/>
        <xdr:cNvSpPr txBox="1"/>
      </xdr:nvSpPr>
      <xdr:spPr>
        <a:xfrm>
          <a:off x="12980044"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160672</xdr:rowOff>
    </xdr:from>
    <xdr:ext cx="405111" cy="259045"/>
    <xdr:sp macro="" textlink="">
      <xdr:nvSpPr>
        <xdr:cNvPr id="569" name="n_2mainValue【児童館】&#10;有形固定資産減価償却率"/>
        <xdr:cNvSpPr txBox="1"/>
      </xdr:nvSpPr>
      <xdr:spPr>
        <a:xfrm>
          <a:off x="12246619"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188461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188849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18786475" y="148317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188849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18786475" y="134601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00" name="【児童館】&#10;一人当たり面積平均値テキスト"/>
        <xdr:cNvSpPr txBox="1"/>
      </xdr:nvSpPr>
      <xdr:spPr>
        <a:xfrm>
          <a:off x="188849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187960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18100675" y="14454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3" name="フローチャート: 判断 602"/>
        <xdr:cNvSpPr/>
      </xdr:nvSpPr>
      <xdr:spPr>
        <a:xfrm>
          <a:off x="17325975"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19957</xdr:rowOff>
    </xdr:from>
    <xdr:to>
      <xdr:col>116</xdr:col>
      <xdr:colOff>114300</xdr:colOff>
      <xdr:row>84</xdr:row>
      <xdr:rowOff>121557</xdr:rowOff>
    </xdr:to>
    <xdr:sp macro="" textlink="">
      <xdr:nvSpPr>
        <xdr:cNvPr id="609" name="楕円 608"/>
        <xdr:cNvSpPr/>
      </xdr:nvSpPr>
      <xdr:spPr>
        <a:xfrm>
          <a:off x="187960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42834</xdr:rowOff>
    </xdr:from>
    <xdr:ext cx="469744" cy="259045"/>
    <xdr:sp macro="" textlink="">
      <xdr:nvSpPr>
        <xdr:cNvPr id="610" name="【児童館】&#10;一人当たり面積該当値テキスト"/>
        <xdr:cNvSpPr txBox="1"/>
      </xdr:nvSpPr>
      <xdr:spPr>
        <a:xfrm>
          <a:off x="18884900"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19957</xdr:rowOff>
    </xdr:from>
    <xdr:to>
      <xdr:col>112</xdr:col>
      <xdr:colOff>38100</xdr:colOff>
      <xdr:row>84</xdr:row>
      <xdr:rowOff>121557</xdr:rowOff>
    </xdr:to>
    <xdr:sp macro="" textlink="">
      <xdr:nvSpPr>
        <xdr:cNvPr id="611" name="楕円 610"/>
        <xdr:cNvSpPr/>
      </xdr:nvSpPr>
      <xdr:spPr>
        <a:xfrm>
          <a:off x="18100675" y="144217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70757</xdr:rowOff>
    </xdr:from>
    <xdr:to>
      <xdr:col>116</xdr:col>
      <xdr:colOff>63500</xdr:colOff>
      <xdr:row>84</xdr:row>
      <xdr:rowOff>70757</xdr:rowOff>
    </xdr:to>
    <xdr:cxnSp macro="">
      <xdr:nvCxnSpPr>
        <xdr:cNvPr id="612" name="直線コネクタ 611"/>
        <xdr:cNvCxnSpPr/>
      </xdr:nvCxnSpPr>
      <xdr:spPr>
        <a:xfrm>
          <a:off x="18132425" y="14472557"/>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150586</xdr:rowOff>
    </xdr:from>
    <xdr:to>
      <xdr:col>107</xdr:col>
      <xdr:colOff>101600</xdr:colOff>
      <xdr:row>85</xdr:row>
      <xdr:rowOff>80736</xdr:rowOff>
    </xdr:to>
    <xdr:sp macro="" textlink="">
      <xdr:nvSpPr>
        <xdr:cNvPr id="613" name="楕円 612"/>
        <xdr:cNvSpPr/>
      </xdr:nvSpPr>
      <xdr:spPr>
        <a:xfrm>
          <a:off x="17325975"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70757</xdr:rowOff>
    </xdr:from>
    <xdr:to>
      <xdr:col>111</xdr:col>
      <xdr:colOff>177800</xdr:colOff>
      <xdr:row>85</xdr:row>
      <xdr:rowOff>29936</xdr:rowOff>
    </xdr:to>
    <xdr:cxnSp macro="">
      <xdr:nvCxnSpPr>
        <xdr:cNvPr id="614" name="直線コネクタ 613"/>
        <xdr:cNvCxnSpPr/>
      </xdr:nvCxnSpPr>
      <xdr:spPr>
        <a:xfrm flipV="1">
          <a:off x="17376775" y="14472557"/>
          <a:ext cx="75565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615" name="n_1aveValue【児童館】&#10;一人当たり面積"/>
        <xdr:cNvSpPr txBox="1"/>
      </xdr:nvSpPr>
      <xdr:spPr>
        <a:xfrm>
          <a:off x="1793247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6" name="n_2aveValue【児童館】&#10;一人当たり面積"/>
        <xdr:cNvSpPr txBox="1"/>
      </xdr:nvSpPr>
      <xdr:spPr>
        <a:xfrm>
          <a:off x="1717047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138084</xdr:rowOff>
    </xdr:from>
    <xdr:ext cx="469744" cy="259045"/>
    <xdr:sp macro="" textlink="">
      <xdr:nvSpPr>
        <xdr:cNvPr id="617" name="n_1mainValue【児童館】&#10;一人当たり面積"/>
        <xdr:cNvSpPr txBox="1"/>
      </xdr:nvSpPr>
      <xdr:spPr>
        <a:xfrm>
          <a:off x="1793247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71863</xdr:rowOff>
    </xdr:from>
    <xdr:ext cx="469744" cy="259045"/>
    <xdr:sp macro="" textlink="">
      <xdr:nvSpPr>
        <xdr:cNvPr id="618" name="n_2mainValue【児童館】&#10;一人当たり面積"/>
        <xdr:cNvSpPr txBox="1"/>
      </xdr:nvSpPr>
      <xdr:spPr>
        <a:xfrm>
          <a:off x="1717047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43" name="直線コネクタ 642"/>
        <xdr:cNvCxnSpPr/>
      </xdr:nvCxnSpPr>
      <xdr:spPr>
        <a:xfrm flipV="1">
          <a:off x="13889989"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4" name="【公民館】&#10;有形固定資産減価償却率最小値テキスト"/>
        <xdr:cNvSpPr txBox="1"/>
      </xdr:nvSpPr>
      <xdr:spPr>
        <a:xfrm>
          <a:off x="13928725"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5" name="直線コネクタ 644"/>
        <xdr:cNvCxnSpPr/>
      </xdr:nvCxnSpPr>
      <xdr:spPr>
        <a:xfrm>
          <a:off x="13801725" y="185489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6" name="【公民館】&#10;有形固定資産減価償却率最大値テキスト"/>
        <xdr:cNvSpPr txBox="1"/>
      </xdr:nvSpPr>
      <xdr:spPr>
        <a:xfrm>
          <a:off x="13928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7" name="直線コネクタ 646"/>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48" name="【公民館】&#10;有形固定資産減価償却率平均値テキスト"/>
        <xdr:cNvSpPr txBox="1"/>
      </xdr:nvSpPr>
      <xdr:spPr>
        <a:xfrm>
          <a:off x="13928725"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9" name="フローチャート: 判断 648"/>
        <xdr:cNvSpPr/>
      </xdr:nvSpPr>
      <xdr:spPr>
        <a:xfrm>
          <a:off x="13839825" y="17840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50" name="フローチャート: 判断 649"/>
        <xdr:cNvSpPr/>
      </xdr:nvSpPr>
      <xdr:spPr>
        <a:xfrm>
          <a:off x="13115925"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1" name="フローチャート: 判断 650"/>
        <xdr:cNvSpPr/>
      </xdr:nvSpPr>
      <xdr:spPr>
        <a:xfrm>
          <a:off x="123698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63500</xdr:rowOff>
    </xdr:from>
    <xdr:to>
      <xdr:col>85</xdr:col>
      <xdr:colOff>177800</xdr:colOff>
      <xdr:row>100</xdr:row>
      <xdr:rowOff>165100</xdr:rowOff>
    </xdr:to>
    <xdr:sp macro="" textlink="">
      <xdr:nvSpPr>
        <xdr:cNvPr id="657" name="楕円 656"/>
        <xdr:cNvSpPr/>
      </xdr:nvSpPr>
      <xdr:spPr>
        <a:xfrm>
          <a:off x="13839825" y="17208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05111" cy="259045"/>
    <xdr:sp macro="" textlink="">
      <xdr:nvSpPr>
        <xdr:cNvPr id="658" name="【公民館】&#10;有形固定資産減価償却率該当値テキスト"/>
        <xdr:cNvSpPr txBox="1"/>
      </xdr:nvSpPr>
      <xdr:spPr>
        <a:xfrm>
          <a:off x="13928725"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101600</xdr:rowOff>
    </xdr:from>
    <xdr:to>
      <xdr:col>81</xdr:col>
      <xdr:colOff>101600</xdr:colOff>
      <xdr:row>101</xdr:row>
      <xdr:rowOff>31750</xdr:rowOff>
    </xdr:to>
    <xdr:sp macro="" textlink="">
      <xdr:nvSpPr>
        <xdr:cNvPr id="659" name="楕円 658"/>
        <xdr:cNvSpPr/>
      </xdr:nvSpPr>
      <xdr:spPr>
        <a:xfrm>
          <a:off x="13115925"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114300</xdr:rowOff>
    </xdr:from>
    <xdr:to>
      <xdr:col>85</xdr:col>
      <xdr:colOff>127000</xdr:colOff>
      <xdr:row>100</xdr:row>
      <xdr:rowOff>152400</xdr:rowOff>
    </xdr:to>
    <xdr:cxnSp macro="">
      <xdr:nvCxnSpPr>
        <xdr:cNvPr id="660" name="直線コネクタ 659"/>
        <xdr:cNvCxnSpPr/>
      </xdr:nvCxnSpPr>
      <xdr:spPr>
        <a:xfrm flipV="1">
          <a:off x="13166725" y="1725930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63500</xdr:rowOff>
    </xdr:from>
    <xdr:to>
      <xdr:col>76</xdr:col>
      <xdr:colOff>165100</xdr:colOff>
      <xdr:row>100</xdr:row>
      <xdr:rowOff>165100</xdr:rowOff>
    </xdr:to>
    <xdr:sp macro="" textlink="">
      <xdr:nvSpPr>
        <xdr:cNvPr id="661" name="楕円 660"/>
        <xdr:cNvSpPr/>
      </xdr:nvSpPr>
      <xdr:spPr>
        <a:xfrm>
          <a:off x="123698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114300</xdr:rowOff>
    </xdr:from>
    <xdr:to>
      <xdr:col>81</xdr:col>
      <xdr:colOff>50800</xdr:colOff>
      <xdr:row>100</xdr:row>
      <xdr:rowOff>152400</xdr:rowOff>
    </xdr:to>
    <xdr:cxnSp macro="">
      <xdr:nvCxnSpPr>
        <xdr:cNvPr id="662" name="直線コネクタ 661"/>
        <xdr:cNvCxnSpPr/>
      </xdr:nvCxnSpPr>
      <xdr:spPr>
        <a:xfrm>
          <a:off x="12420600" y="1725930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63" name="n_1aveValue【公民館】&#10;有形固定資産減価償却率"/>
        <xdr:cNvSpPr txBox="1"/>
      </xdr:nvSpPr>
      <xdr:spPr>
        <a:xfrm>
          <a:off x="12980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664" name="n_2aveValue【公民館】&#10;有形固定資産減価償却率"/>
        <xdr:cNvSpPr txBox="1"/>
      </xdr:nvSpPr>
      <xdr:spPr>
        <a:xfrm>
          <a:off x="12246619"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48277</xdr:rowOff>
    </xdr:from>
    <xdr:ext cx="405111" cy="259045"/>
    <xdr:sp macro="" textlink="">
      <xdr:nvSpPr>
        <xdr:cNvPr id="665" name="n_1mainValue【公民館】&#10;有形固定資産減価償却率"/>
        <xdr:cNvSpPr txBox="1"/>
      </xdr:nvSpPr>
      <xdr:spPr>
        <a:xfrm>
          <a:off x="129800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10177</xdr:rowOff>
    </xdr:from>
    <xdr:ext cx="405111" cy="259045"/>
    <xdr:sp macro="" textlink="">
      <xdr:nvSpPr>
        <xdr:cNvPr id="666" name="n_2mainValue【公民館】&#10;有形固定資産減価償却率"/>
        <xdr:cNvSpPr txBox="1"/>
      </xdr:nvSpPr>
      <xdr:spPr>
        <a:xfrm>
          <a:off x="12246619"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92" name="直線コネクタ 691"/>
        <xdr:cNvCxnSpPr/>
      </xdr:nvCxnSpPr>
      <xdr:spPr>
        <a:xfrm flipV="1">
          <a:off x="188461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3" name="【公民館】&#10;一人当たり面積最小値テキスト"/>
        <xdr:cNvSpPr txBox="1"/>
      </xdr:nvSpPr>
      <xdr:spPr>
        <a:xfrm>
          <a:off x="188849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4" name="直線コネクタ 693"/>
        <xdr:cNvCxnSpPr/>
      </xdr:nvCxnSpPr>
      <xdr:spPr>
        <a:xfrm>
          <a:off x="18786475" y="18684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xdr:cNvSpPr txBox="1"/>
      </xdr:nvSpPr>
      <xdr:spPr>
        <a:xfrm>
          <a:off x="188849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xdr:cNvCxnSpPr/>
      </xdr:nvCxnSpPr>
      <xdr:spPr>
        <a:xfrm>
          <a:off x="18786475" y="17293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97" name="【公民館】&#10;一人当たり面積平均値テキスト"/>
        <xdr:cNvSpPr txBox="1"/>
      </xdr:nvSpPr>
      <xdr:spPr>
        <a:xfrm>
          <a:off x="188849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8" name="フローチャート: 判断 697"/>
        <xdr:cNvSpPr/>
      </xdr:nvSpPr>
      <xdr:spPr>
        <a:xfrm>
          <a:off x="187960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99" name="フローチャート: 判断 698"/>
        <xdr:cNvSpPr/>
      </xdr:nvSpPr>
      <xdr:spPr>
        <a:xfrm>
          <a:off x="18100675" y="183950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00" name="フローチャート: 判断 699"/>
        <xdr:cNvSpPr/>
      </xdr:nvSpPr>
      <xdr:spPr>
        <a:xfrm>
          <a:off x="17325975"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80918</xdr:rowOff>
    </xdr:from>
    <xdr:to>
      <xdr:col>116</xdr:col>
      <xdr:colOff>114300</xdr:colOff>
      <xdr:row>109</xdr:row>
      <xdr:rowOff>11068</xdr:rowOff>
    </xdr:to>
    <xdr:sp macro="" textlink="">
      <xdr:nvSpPr>
        <xdr:cNvPr id="706" name="楕円 705"/>
        <xdr:cNvSpPr/>
      </xdr:nvSpPr>
      <xdr:spPr>
        <a:xfrm>
          <a:off x="187960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167295</xdr:rowOff>
    </xdr:from>
    <xdr:ext cx="469744" cy="259045"/>
    <xdr:sp macro="" textlink="">
      <xdr:nvSpPr>
        <xdr:cNvPr id="707" name="【公民館】&#10;一人当たり面積該当値テキスト"/>
        <xdr:cNvSpPr txBox="1"/>
      </xdr:nvSpPr>
      <xdr:spPr>
        <a:xfrm>
          <a:off x="18884900" y="185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84182</xdr:rowOff>
    </xdr:from>
    <xdr:to>
      <xdr:col>112</xdr:col>
      <xdr:colOff>38100</xdr:colOff>
      <xdr:row>109</xdr:row>
      <xdr:rowOff>14332</xdr:rowOff>
    </xdr:to>
    <xdr:sp macro="" textlink="">
      <xdr:nvSpPr>
        <xdr:cNvPr id="708" name="楕円 707"/>
        <xdr:cNvSpPr/>
      </xdr:nvSpPr>
      <xdr:spPr>
        <a:xfrm>
          <a:off x="18100675" y="186007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131718</xdr:rowOff>
    </xdr:from>
    <xdr:to>
      <xdr:col>116</xdr:col>
      <xdr:colOff>63500</xdr:colOff>
      <xdr:row>108</xdr:row>
      <xdr:rowOff>134982</xdr:rowOff>
    </xdr:to>
    <xdr:cxnSp macro="">
      <xdr:nvCxnSpPr>
        <xdr:cNvPr id="709" name="直線コネクタ 708"/>
        <xdr:cNvCxnSpPr/>
      </xdr:nvCxnSpPr>
      <xdr:spPr>
        <a:xfrm flipV="1">
          <a:off x="18132425" y="18648318"/>
          <a:ext cx="714375"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116839</xdr:rowOff>
    </xdr:from>
    <xdr:to>
      <xdr:col>107</xdr:col>
      <xdr:colOff>101600</xdr:colOff>
      <xdr:row>109</xdr:row>
      <xdr:rowOff>46989</xdr:rowOff>
    </xdr:to>
    <xdr:sp macro="" textlink="">
      <xdr:nvSpPr>
        <xdr:cNvPr id="710" name="楕円 709"/>
        <xdr:cNvSpPr/>
      </xdr:nvSpPr>
      <xdr:spPr>
        <a:xfrm>
          <a:off x="17325975"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134982</xdr:rowOff>
    </xdr:from>
    <xdr:to>
      <xdr:col>111</xdr:col>
      <xdr:colOff>177800</xdr:colOff>
      <xdr:row>108</xdr:row>
      <xdr:rowOff>167639</xdr:rowOff>
    </xdr:to>
    <xdr:cxnSp macro="">
      <xdr:nvCxnSpPr>
        <xdr:cNvPr id="711" name="直線コネクタ 710"/>
        <xdr:cNvCxnSpPr/>
      </xdr:nvCxnSpPr>
      <xdr:spPr>
        <a:xfrm flipV="1">
          <a:off x="17376775" y="18651582"/>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712" name="n_1aveValue【公民館】&#10;一人当たり面積"/>
        <xdr:cNvSpPr txBox="1"/>
      </xdr:nvSpPr>
      <xdr:spPr>
        <a:xfrm>
          <a:off x="1793247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13" name="n_2aveValue【公民館】&#10;一人当たり面積"/>
        <xdr:cNvSpPr txBox="1"/>
      </xdr:nvSpPr>
      <xdr:spPr>
        <a:xfrm>
          <a:off x="1717047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5459</xdr:rowOff>
    </xdr:from>
    <xdr:ext cx="469744" cy="259045"/>
    <xdr:sp macro="" textlink="">
      <xdr:nvSpPr>
        <xdr:cNvPr id="714" name="n_1mainValue【公民館】&#10;一人当たり面積"/>
        <xdr:cNvSpPr txBox="1"/>
      </xdr:nvSpPr>
      <xdr:spPr>
        <a:xfrm>
          <a:off x="1793247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38116</xdr:rowOff>
    </xdr:from>
    <xdr:ext cx="469744" cy="259045"/>
    <xdr:sp macro="" textlink="">
      <xdr:nvSpPr>
        <xdr:cNvPr id="715" name="n_2mainValue【公民館】&#10;一人当たり面積"/>
        <xdr:cNvSpPr txBox="1"/>
      </xdr:nvSpPr>
      <xdr:spPr>
        <a:xfrm>
          <a:off x="1717047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児童館、公民館であ</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り、施設の更新を進めた結果、学校施設及び児童館は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くなって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おり、引き続き、公共施設の適切な管理を進める。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児童館、公民館について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、多くの施設で築後４０年を経過しており、計画的な維持保全や、耐震改修が未実施の施設については、地域における必要性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や施設の更新費用など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考慮しつつ、再編や廃止の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検討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を進める。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ての小・中学校、義務教育学校の校舎について、耐震性は確保されているが、築後３０年を経過した施設が多く、今後も計画的な維持保全により、大規模改修を行うなど安全の確保や長寿命化を図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89,783
88,905
224.80
35,909,079
35,484,331
386,873
18,825,393
42,763,326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39490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39878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3889375" y="58418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39878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38989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203575" y="65045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428875"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62956</xdr:rowOff>
    </xdr:from>
    <xdr:to>
      <xdr:col>24</xdr:col>
      <xdr:colOff>114300</xdr:colOff>
      <xdr:row>37</xdr:row>
      <xdr:rowOff>164556</xdr:rowOff>
    </xdr:to>
    <xdr:sp macro="" textlink="">
      <xdr:nvSpPr>
        <xdr:cNvPr id="71" name="楕円 70"/>
        <xdr:cNvSpPr/>
      </xdr:nvSpPr>
      <xdr:spPr>
        <a:xfrm>
          <a:off x="38989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85833</xdr:rowOff>
    </xdr:from>
    <xdr:ext cx="405111" cy="259045"/>
    <xdr:sp macro="" textlink="">
      <xdr:nvSpPr>
        <xdr:cNvPr id="72" name="【図書館】&#10;有形固定資産減価償却率該当値テキスト"/>
        <xdr:cNvSpPr txBox="1"/>
      </xdr:nvSpPr>
      <xdr:spPr>
        <a:xfrm>
          <a:off x="39878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3" name="楕円 72"/>
        <xdr:cNvSpPr/>
      </xdr:nvSpPr>
      <xdr:spPr>
        <a:xfrm>
          <a:off x="3203575" y="64392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113756</xdr:rowOff>
    </xdr:from>
    <xdr:to>
      <xdr:col>24</xdr:col>
      <xdr:colOff>63500</xdr:colOff>
      <xdr:row>37</xdr:row>
      <xdr:rowOff>146413</xdr:rowOff>
    </xdr:to>
    <xdr:cxnSp macro="">
      <xdr:nvCxnSpPr>
        <xdr:cNvPr id="74" name="直線コネクタ 73"/>
        <xdr:cNvCxnSpPr/>
      </xdr:nvCxnSpPr>
      <xdr:spPr>
        <a:xfrm flipV="1">
          <a:off x="3235325" y="6457406"/>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5" name="楕円 74"/>
        <xdr:cNvSpPr/>
      </xdr:nvSpPr>
      <xdr:spPr>
        <a:xfrm>
          <a:off x="2428875"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37</xdr:row>
      <xdr:rowOff>146413</xdr:rowOff>
    </xdr:to>
    <xdr:cxnSp macro="">
      <xdr:nvCxnSpPr>
        <xdr:cNvPr id="76" name="直線コネクタ 75"/>
        <xdr:cNvCxnSpPr/>
      </xdr:nvCxnSpPr>
      <xdr:spPr>
        <a:xfrm>
          <a:off x="2479675" y="6490063"/>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06769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30569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42290</xdr:rowOff>
    </xdr:from>
    <xdr:ext cx="405111" cy="259045"/>
    <xdr:sp macro="" textlink="">
      <xdr:nvSpPr>
        <xdr:cNvPr id="79" name="n_1mainValue【図書館】&#10;有形固定資産減価償却率"/>
        <xdr:cNvSpPr txBox="1"/>
      </xdr:nvSpPr>
      <xdr:spPr>
        <a:xfrm>
          <a:off x="306769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42290</xdr:rowOff>
    </xdr:from>
    <xdr:ext cx="405111" cy="259045"/>
    <xdr:sp macro="" textlink="">
      <xdr:nvSpPr>
        <xdr:cNvPr id="80" name="n_2mainValue【図書館】&#10;有形固定資産減価償却率"/>
        <xdr:cNvSpPr txBox="1"/>
      </xdr:nvSpPr>
      <xdr:spPr>
        <a:xfrm>
          <a:off x="230569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8905240"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8943975"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8845550" y="721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8943975"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8845550" y="585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8943975"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8883650"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815975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12" name="フローチャート: 判断 111"/>
        <xdr:cNvSpPr/>
      </xdr:nvSpPr>
      <xdr:spPr>
        <a:xfrm>
          <a:off x="7413625" y="668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楕円 117"/>
        <xdr:cNvSpPr/>
      </xdr:nvSpPr>
      <xdr:spPr>
        <a:xfrm>
          <a:off x="8883650" y="6692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29227</xdr:rowOff>
    </xdr:from>
    <xdr:ext cx="469744" cy="259045"/>
    <xdr:sp macro="" textlink="">
      <xdr:nvSpPr>
        <xdr:cNvPr id="119" name="【図書館】&#10;一人当たり面積該当値テキスト"/>
        <xdr:cNvSpPr txBox="1"/>
      </xdr:nvSpPr>
      <xdr:spPr>
        <a:xfrm>
          <a:off x="8943975"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0" name="楕円 119"/>
        <xdr:cNvSpPr/>
      </xdr:nvSpPr>
      <xdr:spPr>
        <a:xfrm>
          <a:off x="815975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69850</xdr:rowOff>
    </xdr:to>
    <xdr:cxnSp macro="">
      <xdr:nvCxnSpPr>
        <xdr:cNvPr id="121" name="直線コネクタ 120"/>
        <xdr:cNvCxnSpPr/>
      </xdr:nvCxnSpPr>
      <xdr:spPr>
        <a:xfrm flipV="1">
          <a:off x="8210550" y="6743700"/>
          <a:ext cx="6953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2" name="楕円 121"/>
        <xdr:cNvSpPr/>
      </xdr:nvSpPr>
      <xdr:spPr>
        <a:xfrm>
          <a:off x="7413625" y="6616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39</xdr:row>
      <xdr:rowOff>69850</xdr:rowOff>
    </xdr:to>
    <xdr:cxnSp macro="">
      <xdr:nvCxnSpPr>
        <xdr:cNvPr id="123" name="直線コネクタ 122"/>
        <xdr:cNvCxnSpPr/>
      </xdr:nvCxnSpPr>
      <xdr:spPr>
        <a:xfrm>
          <a:off x="7445375" y="6667500"/>
          <a:ext cx="765175"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7991552"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86377</xdr:rowOff>
    </xdr:from>
    <xdr:ext cx="469744" cy="259045"/>
    <xdr:sp macro="" textlink="">
      <xdr:nvSpPr>
        <xdr:cNvPr id="125" name="n_2aveValue【図書館】&#10;一人当たり面積"/>
        <xdr:cNvSpPr txBox="1"/>
      </xdr:nvSpPr>
      <xdr:spPr>
        <a:xfrm>
          <a:off x="72581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137177</xdr:rowOff>
    </xdr:from>
    <xdr:ext cx="469744" cy="259045"/>
    <xdr:sp macro="" textlink="">
      <xdr:nvSpPr>
        <xdr:cNvPr id="126" name="n_1mainValue【図書館】&#10;一人当たり面積"/>
        <xdr:cNvSpPr txBox="1"/>
      </xdr:nvSpPr>
      <xdr:spPr>
        <a:xfrm>
          <a:off x="7991552"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27" name="n_2mainValue【図書館】&#10;一人当たり面積"/>
        <xdr:cNvSpPr txBox="1"/>
      </xdr:nvSpPr>
      <xdr:spPr>
        <a:xfrm>
          <a:off x="72581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39490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39878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3889375" y="10863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39878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3889375" y="95456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39878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38989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203575" y="101121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1" name="フローチャート: 判断 160"/>
        <xdr:cNvSpPr/>
      </xdr:nvSpPr>
      <xdr:spPr>
        <a:xfrm>
          <a:off x="2428875"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164737</xdr:rowOff>
    </xdr:from>
    <xdr:to>
      <xdr:col>24</xdr:col>
      <xdr:colOff>114300</xdr:colOff>
      <xdr:row>58</xdr:row>
      <xdr:rowOff>94887</xdr:rowOff>
    </xdr:to>
    <xdr:sp macro="" textlink="">
      <xdr:nvSpPr>
        <xdr:cNvPr id="167" name="楕円 166"/>
        <xdr:cNvSpPr/>
      </xdr:nvSpPr>
      <xdr:spPr>
        <a:xfrm>
          <a:off x="38989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16164</xdr:rowOff>
    </xdr:from>
    <xdr:ext cx="405111" cy="259045"/>
    <xdr:sp macro="" textlink="">
      <xdr:nvSpPr>
        <xdr:cNvPr id="168" name="【体育館・プール】&#10;有形固定資産減価償却率該当値テキスト"/>
        <xdr:cNvSpPr txBox="1"/>
      </xdr:nvSpPr>
      <xdr:spPr>
        <a:xfrm>
          <a:off x="3987800"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69" name="楕円 168"/>
        <xdr:cNvSpPr/>
      </xdr:nvSpPr>
      <xdr:spPr>
        <a:xfrm>
          <a:off x="3203575" y="99733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44087</xdr:rowOff>
    </xdr:from>
    <xdr:to>
      <xdr:col>24</xdr:col>
      <xdr:colOff>63500</xdr:colOff>
      <xdr:row>58</xdr:row>
      <xdr:rowOff>80010</xdr:rowOff>
    </xdr:to>
    <xdr:cxnSp macro="">
      <xdr:nvCxnSpPr>
        <xdr:cNvPr id="170" name="直線コネクタ 169"/>
        <xdr:cNvCxnSpPr/>
      </xdr:nvCxnSpPr>
      <xdr:spPr>
        <a:xfrm flipV="1">
          <a:off x="3235325" y="9988187"/>
          <a:ext cx="714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96157</xdr:rowOff>
    </xdr:from>
    <xdr:to>
      <xdr:col>15</xdr:col>
      <xdr:colOff>101600</xdr:colOff>
      <xdr:row>59</xdr:row>
      <xdr:rowOff>26307</xdr:rowOff>
    </xdr:to>
    <xdr:sp macro="" textlink="">
      <xdr:nvSpPr>
        <xdr:cNvPr id="171" name="楕円 170"/>
        <xdr:cNvSpPr/>
      </xdr:nvSpPr>
      <xdr:spPr>
        <a:xfrm>
          <a:off x="2428875"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146957</xdr:rowOff>
    </xdr:to>
    <xdr:cxnSp macro="">
      <xdr:nvCxnSpPr>
        <xdr:cNvPr id="172" name="直線コネクタ 171"/>
        <xdr:cNvCxnSpPr/>
      </xdr:nvCxnSpPr>
      <xdr:spPr>
        <a:xfrm flipV="1">
          <a:off x="2479675" y="10024110"/>
          <a:ext cx="75565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06769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4" name="n_2aveValue【体育館・プール】&#10;有形固定資産減価償却率"/>
        <xdr:cNvSpPr txBox="1"/>
      </xdr:nvSpPr>
      <xdr:spPr>
        <a:xfrm>
          <a:off x="230569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75" name="n_1mainValue【体育館・プール】&#10;有形固定資産減価償却率"/>
        <xdr:cNvSpPr txBox="1"/>
      </xdr:nvSpPr>
      <xdr:spPr>
        <a:xfrm>
          <a:off x="306769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42834</xdr:rowOff>
    </xdr:from>
    <xdr:ext cx="405111" cy="259045"/>
    <xdr:sp macro="" textlink="">
      <xdr:nvSpPr>
        <xdr:cNvPr id="176" name="n_2mainValue【体育館・プール】&#10;有形固定資産減価償却率"/>
        <xdr:cNvSpPr txBox="1"/>
      </xdr:nvSpPr>
      <xdr:spPr>
        <a:xfrm>
          <a:off x="230569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8905240"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8943975"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8845550" y="1098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8943975"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8845550" y="9483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8943975"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8883650" y="10457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815975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154940</xdr:rowOff>
    </xdr:from>
    <xdr:to>
      <xdr:col>46</xdr:col>
      <xdr:colOff>38100</xdr:colOff>
      <xdr:row>60</xdr:row>
      <xdr:rowOff>85090</xdr:rowOff>
    </xdr:to>
    <xdr:sp macro="" textlink="">
      <xdr:nvSpPr>
        <xdr:cNvPr id="208" name="フローチャート: 判断 207"/>
        <xdr:cNvSpPr/>
      </xdr:nvSpPr>
      <xdr:spPr>
        <a:xfrm>
          <a:off x="7413625" y="102704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151130</xdr:rowOff>
    </xdr:from>
    <xdr:to>
      <xdr:col>55</xdr:col>
      <xdr:colOff>50800</xdr:colOff>
      <xdr:row>61</xdr:row>
      <xdr:rowOff>81280</xdr:rowOff>
    </xdr:to>
    <xdr:sp macro="" textlink="">
      <xdr:nvSpPr>
        <xdr:cNvPr id="214" name="楕円 213"/>
        <xdr:cNvSpPr/>
      </xdr:nvSpPr>
      <xdr:spPr>
        <a:xfrm>
          <a:off x="8883650" y="104381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2557</xdr:rowOff>
    </xdr:from>
    <xdr:ext cx="469744" cy="259045"/>
    <xdr:sp macro="" textlink="">
      <xdr:nvSpPr>
        <xdr:cNvPr id="215" name="【体育館・プール】&#10;一人当たり面積該当値テキスト"/>
        <xdr:cNvSpPr txBox="1"/>
      </xdr:nvSpPr>
      <xdr:spPr>
        <a:xfrm>
          <a:off x="8943975"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154940</xdr:rowOff>
    </xdr:from>
    <xdr:to>
      <xdr:col>50</xdr:col>
      <xdr:colOff>165100</xdr:colOff>
      <xdr:row>61</xdr:row>
      <xdr:rowOff>85090</xdr:rowOff>
    </xdr:to>
    <xdr:sp macro="" textlink="">
      <xdr:nvSpPr>
        <xdr:cNvPr id="216" name="楕円 215"/>
        <xdr:cNvSpPr/>
      </xdr:nvSpPr>
      <xdr:spPr>
        <a:xfrm>
          <a:off x="815975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30480</xdr:rowOff>
    </xdr:from>
    <xdr:to>
      <xdr:col>55</xdr:col>
      <xdr:colOff>0</xdr:colOff>
      <xdr:row>61</xdr:row>
      <xdr:rowOff>34290</xdr:rowOff>
    </xdr:to>
    <xdr:cxnSp macro="">
      <xdr:nvCxnSpPr>
        <xdr:cNvPr id="217" name="直線コネクタ 216"/>
        <xdr:cNvCxnSpPr/>
      </xdr:nvCxnSpPr>
      <xdr:spPr>
        <a:xfrm flipV="1">
          <a:off x="8210550" y="1048893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218" name="楕円 217"/>
        <xdr:cNvSpPr/>
      </xdr:nvSpPr>
      <xdr:spPr>
        <a:xfrm>
          <a:off x="7413625" y="106324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34290</xdr:rowOff>
    </xdr:from>
    <xdr:to>
      <xdr:col>50</xdr:col>
      <xdr:colOff>114300</xdr:colOff>
      <xdr:row>62</xdr:row>
      <xdr:rowOff>53340</xdr:rowOff>
    </xdr:to>
    <xdr:cxnSp macro="">
      <xdr:nvCxnSpPr>
        <xdr:cNvPr id="219" name="直線コネクタ 218"/>
        <xdr:cNvCxnSpPr/>
      </xdr:nvCxnSpPr>
      <xdr:spPr>
        <a:xfrm flipV="1">
          <a:off x="7445375" y="10492740"/>
          <a:ext cx="765175"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7991552"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101617</xdr:rowOff>
    </xdr:from>
    <xdr:ext cx="469744" cy="259045"/>
    <xdr:sp macro="" textlink="">
      <xdr:nvSpPr>
        <xdr:cNvPr id="221" name="n_2aveValue【体育館・プール】&#10;一人当たり面積"/>
        <xdr:cNvSpPr txBox="1"/>
      </xdr:nvSpPr>
      <xdr:spPr>
        <a:xfrm>
          <a:off x="72581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76217</xdr:rowOff>
    </xdr:from>
    <xdr:ext cx="469744" cy="259045"/>
    <xdr:sp macro="" textlink="">
      <xdr:nvSpPr>
        <xdr:cNvPr id="222" name="n_1mainValue【体育館・プール】&#10;一人当たり面積"/>
        <xdr:cNvSpPr txBox="1"/>
      </xdr:nvSpPr>
      <xdr:spPr>
        <a:xfrm>
          <a:off x="7991552"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23" name="n_2mainValue【体育館・プール】&#10;一人当たり面積"/>
        <xdr:cNvSpPr txBox="1"/>
      </xdr:nvSpPr>
      <xdr:spPr>
        <a:xfrm>
          <a:off x="72581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39490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39878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3889375" y="14611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39878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38989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203575" y="14150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111125</xdr:rowOff>
    </xdr:from>
    <xdr:to>
      <xdr:col>15</xdr:col>
      <xdr:colOff>101600</xdr:colOff>
      <xdr:row>84</xdr:row>
      <xdr:rowOff>41275</xdr:rowOff>
    </xdr:to>
    <xdr:sp macro="" textlink="">
      <xdr:nvSpPr>
        <xdr:cNvPr id="256" name="フローチャート: 判断 255"/>
        <xdr:cNvSpPr/>
      </xdr:nvSpPr>
      <xdr:spPr>
        <a:xfrm>
          <a:off x="2428875"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62" name="楕円 261"/>
        <xdr:cNvSpPr/>
      </xdr:nvSpPr>
      <xdr:spPr>
        <a:xfrm>
          <a:off x="38989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70502</xdr:rowOff>
    </xdr:from>
    <xdr:ext cx="405111" cy="259045"/>
    <xdr:sp macro="" textlink="">
      <xdr:nvSpPr>
        <xdr:cNvPr id="263" name="【福祉施設】&#10;有形固定資産減価償却率該当値テキスト"/>
        <xdr:cNvSpPr txBox="1"/>
      </xdr:nvSpPr>
      <xdr:spPr>
        <a:xfrm>
          <a:off x="39878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64" name="楕円 263"/>
        <xdr:cNvSpPr/>
      </xdr:nvSpPr>
      <xdr:spPr>
        <a:xfrm>
          <a:off x="3203575" y="13924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82</xdr:row>
      <xdr:rowOff>142875</xdr:rowOff>
    </xdr:to>
    <xdr:cxnSp macro="">
      <xdr:nvCxnSpPr>
        <xdr:cNvPr id="265" name="直線コネクタ 264"/>
        <xdr:cNvCxnSpPr/>
      </xdr:nvCxnSpPr>
      <xdr:spPr>
        <a:xfrm>
          <a:off x="3235325" y="13975080"/>
          <a:ext cx="714375"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266" name="楕円 265"/>
        <xdr:cNvSpPr/>
      </xdr:nvSpPr>
      <xdr:spPr>
        <a:xfrm>
          <a:off x="2428875"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82</xdr:row>
      <xdr:rowOff>68580</xdr:rowOff>
    </xdr:to>
    <xdr:cxnSp macro="">
      <xdr:nvCxnSpPr>
        <xdr:cNvPr id="267" name="直線コネクタ 266"/>
        <xdr:cNvCxnSpPr/>
      </xdr:nvCxnSpPr>
      <xdr:spPr>
        <a:xfrm flipV="1">
          <a:off x="2479675" y="13975080"/>
          <a:ext cx="75565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06769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269" name="n_2aveValue【福祉施設】&#10;有形固定資産減価償却率"/>
        <xdr:cNvSpPr txBox="1"/>
      </xdr:nvSpPr>
      <xdr:spPr>
        <a:xfrm>
          <a:off x="230569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270" name="n_1mainValue【福祉施設】&#10;有形固定資産減価償却率"/>
        <xdr:cNvSpPr txBox="1"/>
      </xdr:nvSpPr>
      <xdr:spPr>
        <a:xfrm>
          <a:off x="306769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135907</xdr:rowOff>
    </xdr:from>
    <xdr:ext cx="405111" cy="259045"/>
    <xdr:sp macro="" textlink="">
      <xdr:nvSpPr>
        <xdr:cNvPr id="271" name="n_2mainValue【福祉施設】&#10;有形固定資産減価償却率"/>
        <xdr:cNvSpPr txBox="1"/>
      </xdr:nvSpPr>
      <xdr:spPr>
        <a:xfrm>
          <a:off x="230569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8905240"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8943975"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8845550" y="14775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8943975"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8845550" y="13566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8943975"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8883650" y="145742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815975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01" name="フローチャート: 判断 300"/>
        <xdr:cNvSpPr/>
      </xdr:nvSpPr>
      <xdr:spPr>
        <a:xfrm>
          <a:off x="7413625" y="145308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55880</xdr:rowOff>
    </xdr:from>
    <xdr:to>
      <xdr:col>55</xdr:col>
      <xdr:colOff>50800</xdr:colOff>
      <xdr:row>85</xdr:row>
      <xdr:rowOff>157480</xdr:rowOff>
    </xdr:to>
    <xdr:sp macro="" textlink="">
      <xdr:nvSpPr>
        <xdr:cNvPr id="307" name="楕円 306"/>
        <xdr:cNvSpPr/>
      </xdr:nvSpPr>
      <xdr:spPr>
        <a:xfrm>
          <a:off x="8883650" y="146291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150893</xdr:rowOff>
    </xdr:from>
    <xdr:ext cx="469744" cy="259045"/>
    <xdr:sp macro="" textlink="">
      <xdr:nvSpPr>
        <xdr:cNvPr id="308" name="【福祉施設】&#10;一人当たり面積該当値テキスト"/>
        <xdr:cNvSpPr txBox="1"/>
      </xdr:nvSpPr>
      <xdr:spPr>
        <a:xfrm>
          <a:off x="8943975" y="1455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309" name="楕円 308"/>
        <xdr:cNvSpPr/>
      </xdr:nvSpPr>
      <xdr:spPr>
        <a:xfrm>
          <a:off x="815975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106680</xdr:rowOff>
    </xdr:from>
    <xdr:to>
      <xdr:col>55</xdr:col>
      <xdr:colOff>0</xdr:colOff>
      <xdr:row>85</xdr:row>
      <xdr:rowOff>108965</xdr:rowOff>
    </xdr:to>
    <xdr:cxnSp macro="">
      <xdr:nvCxnSpPr>
        <xdr:cNvPr id="310" name="直線コネクタ 309"/>
        <xdr:cNvCxnSpPr/>
      </xdr:nvCxnSpPr>
      <xdr:spPr>
        <a:xfrm flipV="1">
          <a:off x="8210550" y="14679930"/>
          <a:ext cx="69532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311" name="楕円 310"/>
        <xdr:cNvSpPr/>
      </xdr:nvSpPr>
      <xdr:spPr>
        <a:xfrm>
          <a:off x="7413625" y="146314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108965</xdr:rowOff>
    </xdr:from>
    <xdr:to>
      <xdr:col>50</xdr:col>
      <xdr:colOff>114300</xdr:colOff>
      <xdr:row>85</xdr:row>
      <xdr:rowOff>108965</xdr:rowOff>
    </xdr:to>
    <xdr:cxnSp macro="">
      <xdr:nvCxnSpPr>
        <xdr:cNvPr id="312" name="直線コネクタ 311"/>
        <xdr:cNvCxnSpPr/>
      </xdr:nvCxnSpPr>
      <xdr:spPr>
        <a:xfrm>
          <a:off x="7445375" y="1468221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7991552"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75709</xdr:rowOff>
    </xdr:from>
    <xdr:ext cx="469744" cy="259045"/>
    <xdr:sp macro="" textlink="">
      <xdr:nvSpPr>
        <xdr:cNvPr id="314" name="n_2aveValue【福祉施設】&#10;一人当たり面積"/>
        <xdr:cNvSpPr txBox="1"/>
      </xdr:nvSpPr>
      <xdr:spPr>
        <a:xfrm>
          <a:off x="72581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315" name="n_1mainValue【福祉施設】&#10;一人当たり面積"/>
        <xdr:cNvSpPr txBox="1"/>
      </xdr:nvSpPr>
      <xdr:spPr>
        <a:xfrm>
          <a:off x="7991552"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316" name="n_2mainValue【福祉施設】&#10;一人当たり面積"/>
        <xdr:cNvSpPr txBox="1"/>
      </xdr:nvSpPr>
      <xdr:spPr>
        <a:xfrm>
          <a:off x="72581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39490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39878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3889375" y="18654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39878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3889375" y="1724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39878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38989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203575" y="177761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0" name="フローチャート: 判断 349"/>
        <xdr:cNvSpPr/>
      </xdr:nvSpPr>
      <xdr:spPr>
        <a:xfrm>
          <a:off x="2428875"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170724</xdr:rowOff>
    </xdr:from>
    <xdr:to>
      <xdr:col>24</xdr:col>
      <xdr:colOff>114300</xdr:colOff>
      <xdr:row>104</xdr:row>
      <xdr:rowOff>100874</xdr:rowOff>
    </xdr:to>
    <xdr:sp macro="" textlink="">
      <xdr:nvSpPr>
        <xdr:cNvPr id="356" name="楕円 355"/>
        <xdr:cNvSpPr/>
      </xdr:nvSpPr>
      <xdr:spPr>
        <a:xfrm>
          <a:off x="38989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149151</xdr:rowOff>
    </xdr:from>
    <xdr:ext cx="405111" cy="259045"/>
    <xdr:sp macro="" textlink="">
      <xdr:nvSpPr>
        <xdr:cNvPr id="357" name="【市民会館】&#10;有形固定資産減価償却率該当値テキスト"/>
        <xdr:cNvSpPr txBox="1"/>
      </xdr:nvSpPr>
      <xdr:spPr>
        <a:xfrm>
          <a:off x="3987800"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33564</xdr:rowOff>
    </xdr:from>
    <xdr:to>
      <xdr:col>20</xdr:col>
      <xdr:colOff>38100</xdr:colOff>
      <xdr:row>104</xdr:row>
      <xdr:rowOff>135164</xdr:rowOff>
    </xdr:to>
    <xdr:sp macro="" textlink="">
      <xdr:nvSpPr>
        <xdr:cNvPr id="358" name="楕円 357"/>
        <xdr:cNvSpPr/>
      </xdr:nvSpPr>
      <xdr:spPr>
        <a:xfrm>
          <a:off x="3203575" y="178643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84364</xdr:rowOff>
    </xdr:to>
    <xdr:cxnSp macro="">
      <xdr:nvCxnSpPr>
        <xdr:cNvPr id="359" name="直線コネクタ 358"/>
        <xdr:cNvCxnSpPr/>
      </xdr:nvCxnSpPr>
      <xdr:spPr>
        <a:xfrm flipV="1">
          <a:off x="3235325" y="17880874"/>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360" name="楕円 359"/>
        <xdr:cNvSpPr/>
      </xdr:nvSpPr>
      <xdr:spPr>
        <a:xfrm>
          <a:off x="2428875"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84364</xdr:rowOff>
    </xdr:to>
    <xdr:cxnSp macro="">
      <xdr:nvCxnSpPr>
        <xdr:cNvPr id="361" name="直線コネクタ 360"/>
        <xdr:cNvCxnSpPr/>
      </xdr:nvCxnSpPr>
      <xdr:spPr>
        <a:xfrm>
          <a:off x="2479675" y="17877608"/>
          <a:ext cx="7556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06769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63" name="n_2aveValue【市民会館】&#10;有形固定資産減価償却率"/>
        <xdr:cNvSpPr txBox="1"/>
      </xdr:nvSpPr>
      <xdr:spPr>
        <a:xfrm>
          <a:off x="230569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126291</xdr:rowOff>
    </xdr:from>
    <xdr:ext cx="405111" cy="259045"/>
    <xdr:sp macro="" textlink="">
      <xdr:nvSpPr>
        <xdr:cNvPr id="364" name="n_1mainValue【市民会館】&#10;有形固定資産減価償却率"/>
        <xdr:cNvSpPr txBox="1"/>
      </xdr:nvSpPr>
      <xdr:spPr>
        <a:xfrm>
          <a:off x="306769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88735</xdr:rowOff>
    </xdr:from>
    <xdr:ext cx="405111" cy="259045"/>
    <xdr:sp macro="" textlink="">
      <xdr:nvSpPr>
        <xdr:cNvPr id="365" name="n_2mainValue【市民会館】&#10;有形固定資産減価償却率"/>
        <xdr:cNvSpPr txBox="1"/>
      </xdr:nvSpPr>
      <xdr:spPr>
        <a:xfrm>
          <a:off x="230569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8905240"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8943975"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8845550" y="18569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8943975"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8845550" y="1712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4" name="【市民会館】&#10;一人当たり面積平均値テキスト"/>
        <xdr:cNvSpPr txBox="1"/>
      </xdr:nvSpPr>
      <xdr:spPr>
        <a:xfrm>
          <a:off x="8943975"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8883650" y="1817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815975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397" name="フローチャート: 判断 396"/>
        <xdr:cNvSpPr/>
      </xdr:nvSpPr>
      <xdr:spPr>
        <a:xfrm>
          <a:off x="7413625" y="182067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105411</xdr:rowOff>
    </xdr:from>
    <xdr:to>
      <xdr:col>55</xdr:col>
      <xdr:colOff>50800</xdr:colOff>
      <xdr:row>100</xdr:row>
      <xdr:rowOff>35561</xdr:rowOff>
    </xdr:to>
    <xdr:sp macro="" textlink="">
      <xdr:nvSpPr>
        <xdr:cNvPr id="403" name="楕円 402"/>
        <xdr:cNvSpPr/>
      </xdr:nvSpPr>
      <xdr:spPr>
        <a:xfrm>
          <a:off x="8883650" y="170789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58438</xdr:rowOff>
    </xdr:from>
    <xdr:ext cx="469744" cy="259045"/>
    <xdr:sp macro="" textlink="">
      <xdr:nvSpPr>
        <xdr:cNvPr id="404" name="【市民会館】&#10;一人当たり面積該当値テキスト"/>
        <xdr:cNvSpPr txBox="1"/>
      </xdr:nvSpPr>
      <xdr:spPr>
        <a:xfrm>
          <a:off x="8943975" y="1703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116839</xdr:rowOff>
    </xdr:from>
    <xdr:to>
      <xdr:col>50</xdr:col>
      <xdr:colOff>165100</xdr:colOff>
      <xdr:row>100</xdr:row>
      <xdr:rowOff>46989</xdr:rowOff>
    </xdr:to>
    <xdr:sp macro="" textlink="">
      <xdr:nvSpPr>
        <xdr:cNvPr id="405" name="楕円 404"/>
        <xdr:cNvSpPr/>
      </xdr:nvSpPr>
      <xdr:spPr>
        <a:xfrm>
          <a:off x="815975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156211</xdr:rowOff>
    </xdr:from>
    <xdr:to>
      <xdr:col>55</xdr:col>
      <xdr:colOff>0</xdr:colOff>
      <xdr:row>99</xdr:row>
      <xdr:rowOff>167639</xdr:rowOff>
    </xdr:to>
    <xdr:cxnSp macro="">
      <xdr:nvCxnSpPr>
        <xdr:cNvPr id="406" name="直線コネクタ 405"/>
        <xdr:cNvCxnSpPr/>
      </xdr:nvCxnSpPr>
      <xdr:spPr>
        <a:xfrm flipV="1">
          <a:off x="8210550" y="17129761"/>
          <a:ext cx="695325"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82550</xdr:rowOff>
    </xdr:from>
    <xdr:to>
      <xdr:col>46</xdr:col>
      <xdr:colOff>38100</xdr:colOff>
      <xdr:row>101</xdr:row>
      <xdr:rowOff>12700</xdr:rowOff>
    </xdr:to>
    <xdr:sp macro="" textlink="">
      <xdr:nvSpPr>
        <xdr:cNvPr id="407" name="楕円 406"/>
        <xdr:cNvSpPr/>
      </xdr:nvSpPr>
      <xdr:spPr>
        <a:xfrm>
          <a:off x="7413625" y="172275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167639</xdr:rowOff>
    </xdr:from>
    <xdr:to>
      <xdr:col>50</xdr:col>
      <xdr:colOff>114300</xdr:colOff>
      <xdr:row>100</xdr:row>
      <xdr:rowOff>133350</xdr:rowOff>
    </xdr:to>
    <xdr:cxnSp macro="">
      <xdr:nvCxnSpPr>
        <xdr:cNvPr id="408" name="直線コネクタ 407"/>
        <xdr:cNvCxnSpPr/>
      </xdr:nvCxnSpPr>
      <xdr:spPr>
        <a:xfrm flipV="1">
          <a:off x="7445375" y="17141189"/>
          <a:ext cx="765175"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41927</xdr:rowOff>
    </xdr:from>
    <xdr:ext cx="469744" cy="259045"/>
    <xdr:sp macro="" textlink="">
      <xdr:nvSpPr>
        <xdr:cNvPr id="409" name="n_1aveValue【市民会館】&#10;一人当たり面積"/>
        <xdr:cNvSpPr txBox="1"/>
      </xdr:nvSpPr>
      <xdr:spPr>
        <a:xfrm>
          <a:off x="7991552"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10" name="n_2aveValue【市民会館】&#10;一人当たり面積"/>
        <xdr:cNvSpPr txBox="1"/>
      </xdr:nvSpPr>
      <xdr:spPr>
        <a:xfrm>
          <a:off x="72581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63516</xdr:rowOff>
    </xdr:from>
    <xdr:ext cx="469744" cy="259045"/>
    <xdr:sp macro="" textlink="">
      <xdr:nvSpPr>
        <xdr:cNvPr id="411" name="n_1mainValue【市民会館】&#10;一人当たり面積"/>
        <xdr:cNvSpPr txBox="1"/>
      </xdr:nvSpPr>
      <xdr:spPr>
        <a:xfrm>
          <a:off x="7991552" y="168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29227</xdr:rowOff>
    </xdr:from>
    <xdr:ext cx="469744" cy="259045"/>
    <xdr:sp macro="" textlink="">
      <xdr:nvSpPr>
        <xdr:cNvPr id="412" name="n_2mainValue【市民会館】&#10;一人当たり面積"/>
        <xdr:cNvSpPr txBox="1"/>
      </xdr:nvSpPr>
      <xdr:spPr>
        <a:xfrm>
          <a:off x="7258127" y="170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3889989"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3928725"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3801725" y="719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3928725"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3801725" y="5820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3928725"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3839825" y="6298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3115925"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6" name="フローチャート: 判断 445"/>
        <xdr:cNvSpPr/>
      </xdr:nvSpPr>
      <xdr:spPr>
        <a:xfrm>
          <a:off x="123698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28666</xdr:rowOff>
    </xdr:from>
    <xdr:to>
      <xdr:col>85</xdr:col>
      <xdr:colOff>177800</xdr:colOff>
      <xdr:row>36</xdr:row>
      <xdr:rowOff>130266</xdr:rowOff>
    </xdr:to>
    <xdr:sp macro="" textlink="">
      <xdr:nvSpPr>
        <xdr:cNvPr id="452" name="楕円 451"/>
        <xdr:cNvSpPr/>
      </xdr:nvSpPr>
      <xdr:spPr>
        <a:xfrm>
          <a:off x="13839825" y="62008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51543</xdr:rowOff>
    </xdr:from>
    <xdr:ext cx="405111" cy="259045"/>
    <xdr:sp macro="" textlink="">
      <xdr:nvSpPr>
        <xdr:cNvPr id="453" name="【一般廃棄物処理施設】&#10;有形固定資産減価償却率該当値テキスト"/>
        <xdr:cNvSpPr txBox="1"/>
      </xdr:nvSpPr>
      <xdr:spPr>
        <a:xfrm>
          <a:off x="13928725"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72753</xdr:rowOff>
    </xdr:from>
    <xdr:to>
      <xdr:col>81</xdr:col>
      <xdr:colOff>101600</xdr:colOff>
      <xdr:row>37</xdr:row>
      <xdr:rowOff>2903</xdr:rowOff>
    </xdr:to>
    <xdr:sp macro="" textlink="">
      <xdr:nvSpPr>
        <xdr:cNvPr id="454" name="楕円 453"/>
        <xdr:cNvSpPr/>
      </xdr:nvSpPr>
      <xdr:spPr>
        <a:xfrm>
          <a:off x="13115925"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79466</xdr:rowOff>
    </xdr:from>
    <xdr:to>
      <xdr:col>85</xdr:col>
      <xdr:colOff>127000</xdr:colOff>
      <xdr:row>36</xdr:row>
      <xdr:rowOff>123553</xdr:rowOff>
    </xdr:to>
    <xdr:cxnSp macro="">
      <xdr:nvCxnSpPr>
        <xdr:cNvPr id="455" name="直線コネクタ 454"/>
        <xdr:cNvCxnSpPr/>
      </xdr:nvCxnSpPr>
      <xdr:spPr>
        <a:xfrm flipV="1">
          <a:off x="13166725" y="6251666"/>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72753</xdr:rowOff>
    </xdr:from>
    <xdr:to>
      <xdr:col>76</xdr:col>
      <xdr:colOff>165100</xdr:colOff>
      <xdr:row>37</xdr:row>
      <xdr:rowOff>2903</xdr:rowOff>
    </xdr:to>
    <xdr:sp macro="" textlink="">
      <xdr:nvSpPr>
        <xdr:cNvPr id="456" name="楕円 455"/>
        <xdr:cNvSpPr/>
      </xdr:nvSpPr>
      <xdr:spPr>
        <a:xfrm>
          <a:off x="123698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123553</xdr:rowOff>
    </xdr:from>
    <xdr:to>
      <xdr:col>81</xdr:col>
      <xdr:colOff>50800</xdr:colOff>
      <xdr:row>36</xdr:row>
      <xdr:rowOff>123553</xdr:rowOff>
    </xdr:to>
    <xdr:cxnSp macro="">
      <xdr:nvCxnSpPr>
        <xdr:cNvPr id="457" name="直線コネクタ 456"/>
        <xdr:cNvCxnSpPr/>
      </xdr:nvCxnSpPr>
      <xdr:spPr>
        <a:xfrm>
          <a:off x="12420600" y="6295753"/>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8" name="n_1aveValue【一般廃棄物処理施設】&#10;有形固定資産減価償却率"/>
        <xdr:cNvSpPr txBox="1"/>
      </xdr:nvSpPr>
      <xdr:spPr>
        <a:xfrm>
          <a:off x="12980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59" name="n_2aveValue【一般廃棄物処理施設】&#10;有形固定資産減価償却率"/>
        <xdr:cNvSpPr txBox="1"/>
      </xdr:nvSpPr>
      <xdr:spPr>
        <a:xfrm>
          <a:off x="12246619"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19430</xdr:rowOff>
    </xdr:from>
    <xdr:ext cx="405111" cy="259045"/>
    <xdr:sp macro="" textlink="">
      <xdr:nvSpPr>
        <xdr:cNvPr id="460" name="n_1mainValue【一般廃棄物処理施設】&#10;有形固定資産減価償却率"/>
        <xdr:cNvSpPr txBox="1"/>
      </xdr:nvSpPr>
      <xdr:spPr>
        <a:xfrm>
          <a:off x="12980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19430</xdr:rowOff>
    </xdr:from>
    <xdr:ext cx="405111" cy="259045"/>
    <xdr:sp macro="" textlink="">
      <xdr:nvSpPr>
        <xdr:cNvPr id="461" name="n_2mainValue【一般廃棄物処理施設】&#10;有形固定資産減価償却率"/>
        <xdr:cNvSpPr txBox="1"/>
      </xdr:nvSpPr>
      <xdr:spPr>
        <a:xfrm>
          <a:off x="12246619"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5" name="直線コネクタ 484"/>
        <xdr:cNvCxnSpPr/>
      </xdr:nvCxnSpPr>
      <xdr:spPr>
        <a:xfrm flipV="1">
          <a:off x="188461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6" name="【一般廃棄物処理施設】&#10;一人当たり有形固定資産（償却資産）額最小値テキスト"/>
        <xdr:cNvSpPr txBox="1"/>
      </xdr:nvSpPr>
      <xdr:spPr>
        <a:xfrm>
          <a:off x="188849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7" name="直線コネクタ 486"/>
        <xdr:cNvCxnSpPr/>
      </xdr:nvCxnSpPr>
      <xdr:spPr>
        <a:xfrm>
          <a:off x="18786475" y="72234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8" name="【一般廃棄物処理施設】&#10;一人当たり有形固定資産（償却資産）額最大値テキスト"/>
        <xdr:cNvSpPr txBox="1"/>
      </xdr:nvSpPr>
      <xdr:spPr>
        <a:xfrm>
          <a:off x="188849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9" name="直線コネクタ 488"/>
        <xdr:cNvCxnSpPr/>
      </xdr:nvCxnSpPr>
      <xdr:spPr>
        <a:xfrm>
          <a:off x="18786475" y="57831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90" name="【一般廃棄物処理施設】&#10;一人当たり有形固定資産（償却資産）額平均値テキスト"/>
        <xdr:cNvSpPr txBox="1"/>
      </xdr:nvSpPr>
      <xdr:spPr>
        <a:xfrm>
          <a:off x="188849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1" name="フローチャート: 判断 490"/>
        <xdr:cNvSpPr/>
      </xdr:nvSpPr>
      <xdr:spPr>
        <a:xfrm>
          <a:off x="187960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2" name="フローチャート: 判断 491"/>
        <xdr:cNvSpPr/>
      </xdr:nvSpPr>
      <xdr:spPr>
        <a:xfrm>
          <a:off x="18100675" y="6686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26154</xdr:rowOff>
    </xdr:from>
    <xdr:to>
      <xdr:col>107</xdr:col>
      <xdr:colOff>101600</xdr:colOff>
      <xdr:row>39</xdr:row>
      <xdr:rowOff>127754</xdr:rowOff>
    </xdr:to>
    <xdr:sp macro="" textlink="">
      <xdr:nvSpPr>
        <xdr:cNvPr id="493" name="フローチャート: 判断 492"/>
        <xdr:cNvSpPr/>
      </xdr:nvSpPr>
      <xdr:spPr>
        <a:xfrm>
          <a:off x="17325975"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71668</xdr:rowOff>
    </xdr:from>
    <xdr:to>
      <xdr:col>116</xdr:col>
      <xdr:colOff>114300</xdr:colOff>
      <xdr:row>41</xdr:row>
      <xdr:rowOff>1818</xdr:rowOff>
    </xdr:to>
    <xdr:sp macro="" textlink="">
      <xdr:nvSpPr>
        <xdr:cNvPr id="499" name="楕円 498"/>
        <xdr:cNvSpPr/>
      </xdr:nvSpPr>
      <xdr:spPr>
        <a:xfrm>
          <a:off x="18796000" y="692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50095</xdr:rowOff>
    </xdr:from>
    <xdr:ext cx="534377" cy="259045"/>
    <xdr:sp macro="" textlink="">
      <xdr:nvSpPr>
        <xdr:cNvPr id="500" name="【一般廃棄物処理施設】&#10;一人当たり有形固定資産（償却資産）額該当値テキスト"/>
        <xdr:cNvSpPr txBox="1"/>
      </xdr:nvSpPr>
      <xdr:spPr>
        <a:xfrm>
          <a:off x="18884900" y="69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73383</xdr:rowOff>
    </xdr:from>
    <xdr:to>
      <xdr:col>112</xdr:col>
      <xdr:colOff>38100</xdr:colOff>
      <xdr:row>41</xdr:row>
      <xdr:rowOff>3533</xdr:rowOff>
    </xdr:to>
    <xdr:sp macro="" textlink="">
      <xdr:nvSpPr>
        <xdr:cNvPr id="501" name="楕円 500"/>
        <xdr:cNvSpPr/>
      </xdr:nvSpPr>
      <xdr:spPr>
        <a:xfrm>
          <a:off x="18100675" y="69313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122468</xdr:rowOff>
    </xdr:from>
    <xdr:to>
      <xdr:col>116</xdr:col>
      <xdr:colOff>63500</xdr:colOff>
      <xdr:row>40</xdr:row>
      <xdr:rowOff>124183</xdr:rowOff>
    </xdr:to>
    <xdr:cxnSp macro="">
      <xdr:nvCxnSpPr>
        <xdr:cNvPr id="502" name="直線コネクタ 501"/>
        <xdr:cNvCxnSpPr/>
      </xdr:nvCxnSpPr>
      <xdr:spPr>
        <a:xfrm flipV="1">
          <a:off x="18132425" y="6980468"/>
          <a:ext cx="714375"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74930</xdr:rowOff>
    </xdr:from>
    <xdr:to>
      <xdr:col>107</xdr:col>
      <xdr:colOff>101600</xdr:colOff>
      <xdr:row>41</xdr:row>
      <xdr:rowOff>5080</xdr:rowOff>
    </xdr:to>
    <xdr:sp macro="" textlink="">
      <xdr:nvSpPr>
        <xdr:cNvPr id="503" name="楕円 502"/>
        <xdr:cNvSpPr/>
      </xdr:nvSpPr>
      <xdr:spPr>
        <a:xfrm>
          <a:off x="17325975"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124183</xdr:rowOff>
    </xdr:from>
    <xdr:to>
      <xdr:col>111</xdr:col>
      <xdr:colOff>177800</xdr:colOff>
      <xdr:row>40</xdr:row>
      <xdr:rowOff>125730</xdr:rowOff>
    </xdr:to>
    <xdr:cxnSp macro="">
      <xdr:nvCxnSpPr>
        <xdr:cNvPr id="504" name="直線コネクタ 503"/>
        <xdr:cNvCxnSpPr/>
      </xdr:nvCxnSpPr>
      <xdr:spPr>
        <a:xfrm flipV="1">
          <a:off x="17376775" y="6982183"/>
          <a:ext cx="75565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505" name="n_1aveValue【一般廃棄物処理施設】&#10;一人当たり有形固定資産（償却資産）額"/>
        <xdr:cNvSpPr txBox="1"/>
      </xdr:nvSpPr>
      <xdr:spPr>
        <a:xfrm>
          <a:off x="1790016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144281</xdr:rowOff>
    </xdr:from>
    <xdr:ext cx="534377" cy="259045"/>
    <xdr:sp macro="" textlink="">
      <xdr:nvSpPr>
        <xdr:cNvPr id="506" name="n_2aveValue【一般廃棄物処理施設】&#10;一人当たり有形固定資産（償却資産）額"/>
        <xdr:cNvSpPr txBox="1"/>
      </xdr:nvSpPr>
      <xdr:spPr>
        <a:xfrm>
          <a:off x="17166736"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166110</xdr:rowOff>
    </xdr:from>
    <xdr:ext cx="534377" cy="259045"/>
    <xdr:sp macro="" textlink="">
      <xdr:nvSpPr>
        <xdr:cNvPr id="507" name="n_1mainValue【一般廃棄物処理施設】&#10;一人当たり有形固定資産（償却資産）額"/>
        <xdr:cNvSpPr txBox="1"/>
      </xdr:nvSpPr>
      <xdr:spPr>
        <a:xfrm>
          <a:off x="17900161" y="70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167657</xdr:rowOff>
    </xdr:from>
    <xdr:ext cx="534377" cy="259045"/>
    <xdr:sp macro="" textlink="">
      <xdr:nvSpPr>
        <xdr:cNvPr id="508" name="n_2mainValue【一般廃棄物処理施設】&#10;一人当たり有形固定資産（償却資産）額"/>
        <xdr:cNvSpPr txBox="1"/>
      </xdr:nvSpPr>
      <xdr:spPr>
        <a:xfrm>
          <a:off x="17166736" y="70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0" name="テキスト ボックス 519"/>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0" name="テキスト ボックス 529"/>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34" name="直線コネクタ 533"/>
        <xdr:cNvCxnSpPr/>
      </xdr:nvCxnSpPr>
      <xdr:spPr>
        <a:xfrm flipV="1">
          <a:off x="13889989"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35" name="【保健センター・保健所】&#10;有形固定資産減価償却率最小値テキスト"/>
        <xdr:cNvSpPr txBox="1"/>
      </xdr:nvSpPr>
      <xdr:spPr>
        <a:xfrm>
          <a:off x="13928725"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6" name="直線コネクタ 535"/>
        <xdr:cNvCxnSpPr/>
      </xdr:nvCxnSpPr>
      <xdr:spPr>
        <a:xfrm>
          <a:off x="13801725" y="10931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7"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39" name="【保健センター・保健所】&#10;有形固定資産減価償却率平均値テキスト"/>
        <xdr:cNvSpPr txBox="1"/>
      </xdr:nvSpPr>
      <xdr:spPr>
        <a:xfrm>
          <a:off x="13928725"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40" name="フローチャート: 判断 539"/>
        <xdr:cNvSpPr/>
      </xdr:nvSpPr>
      <xdr:spPr>
        <a:xfrm>
          <a:off x="13839825" y="104501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41" name="フローチャート: 判断 540"/>
        <xdr:cNvSpPr/>
      </xdr:nvSpPr>
      <xdr:spPr>
        <a:xfrm>
          <a:off x="13115925"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42" name="フローチャート: 判断 541"/>
        <xdr:cNvSpPr/>
      </xdr:nvSpPr>
      <xdr:spPr>
        <a:xfrm>
          <a:off x="123698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548" name="楕円 547"/>
        <xdr:cNvSpPr/>
      </xdr:nvSpPr>
      <xdr:spPr>
        <a:xfrm>
          <a:off x="13839825" y="10064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549" name="【保健センター・保健所】&#10;有形固定資産減価償却率該当値テキスト"/>
        <xdr:cNvSpPr txBox="1"/>
      </xdr:nvSpPr>
      <xdr:spPr>
        <a:xfrm>
          <a:off x="13928725"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50" name="楕円 549"/>
        <xdr:cNvSpPr/>
      </xdr:nvSpPr>
      <xdr:spPr>
        <a:xfrm>
          <a:off x="13115925"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59</xdr:row>
      <xdr:rowOff>0</xdr:rowOff>
    </xdr:to>
    <xdr:cxnSp macro="">
      <xdr:nvCxnSpPr>
        <xdr:cNvPr id="551" name="直線コネクタ 550"/>
        <xdr:cNvCxnSpPr/>
      </xdr:nvCxnSpPr>
      <xdr:spPr>
        <a:xfrm>
          <a:off x="13166725" y="10058400"/>
          <a:ext cx="7239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52" name="楕円 551"/>
        <xdr:cNvSpPr/>
      </xdr:nvSpPr>
      <xdr:spPr>
        <a:xfrm>
          <a:off x="123698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114300</xdr:rowOff>
    </xdr:to>
    <xdr:cxnSp macro="">
      <xdr:nvCxnSpPr>
        <xdr:cNvPr id="553" name="直線コネクタ 552"/>
        <xdr:cNvCxnSpPr/>
      </xdr:nvCxnSpPr>
      <xdr:spPr>
        <a:xfrm>
          <a:off x="12420600" y="100584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54" name="n_1aveValue【保健センター・保健所】&#10;有形固定資産減価償却率"/>
        <xdr:cNvSpPr txBox="1"/>
      </xdr:nvSpPr>
      <xdr:spPr>
        <a:xfrm>
          <a:off x="12980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55" name="n_2aveValue【保健センター・保健所】&#10;有形固定資産減価償却率"/>
        <xdr:cNvSpPr txBox="1"/>
      </xdr:nvSpPr>
      <xdr:spPr>
        <a:xfrm>
          <a:off x="12246619"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56" name="n_1mainValue【保健センター・保健所】&#10;有形固定資産減価償却率"/>
        <xdr:cNvSpPr txBox="1"/>
      </xdr:nvSpPr>
      <xdr:spPr>
        <a:xfrm>
          <a:off x="12980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57" name="n_2mainValue【保健センター・保健所】&#10;有形固定資産減価償却率"/>
        <xdr:cNvSpPr txBox="1"/>
      </xdr:nvSpPr>
      <xdr:spPr>
        <a:xfrm>
          <a:off x="12246619"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83" name="直線コネクタ 582"/>
        <xdr:cNvCxnSpPr/>
      </xdr:nvCxnSpPr>
      <xdr:spPr>
        <a:xfrm flipV="1">
          <a:off x="188461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84" name="【保健センター・保健所】&#10;一人当たり面積最小値テキスト"/>
        <xdr:cNvSpPr txBox="1"/>
      </xdr:nvSpPr>
      <xdr:spPr>
        <a:xfrm>
          <a:off x="188849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85" name="直線コネクタ 584"/>
        <xdr:cNvCxnSpPr/>
      </xdr:nvCxnSpPr>
      <xdr:spPr>
        <a:xfrm>
          <a:off x="18786475" y="11092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6" name="【保健センター・保健所】&#10;一人当たり面積最大値テキスト"/>
        <xdr:cNvSpPr txBox="1"/>
      </xdr:nvSpPr>
      <xdr:spPr>
        <a:xfrm>
          <a:off x="188849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7" name="直線コネクタ 586"/>
        <xdr:cNvCxnSpPr/>
      </xdr:nvCxnSpPr>
      <xdr:spPr>
        <a:xfrm>
          <a:off x="18786475" y="94923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88" name="【保健センター・保健所】&#10;一人当たり面積平均値テキスト"/>
        <xdr:cNvSpPr txBox="1"/>
      </xdr:nvSpPr>
      <xdr:spPr>
        <a:xfrm>
          <a:off x="188849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9" name="フローチャート: 判断 588"/>
        <xdr:cNvSpPr/>
      </xdr:nvSpPr>
      <xdr:spPr>
        <a:xfrm>
          <a:off x="18796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90" name="フローチャート: 判断 589"/>
        <xdr:cNvSpPr/>
      </xdr:nvSpPr>
      <xdr:spPr>
        <a:xfrm>
          <a:off x="18100675" y="106607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166915</xdr:rowOff>
    </xdr:from>
    <xdr:to>
      <xdr:col>107</xdr:col>
      <xdr:colOff>101600</xdr:colOff>
      <xdr:row>61</xdr:row>
      <xdr:rowOff>97065</xdr:rowOff>
    </xdr:to>
    <xdr:sp macro="" textlink="">
      <xdr:nvSpPr>
        <xdr:cNvPr id="591" name="フローチャート: 判断 590"/>
        <xdr:cNvSpPr/>
      </xdr:nvSpPr>
      <xdr:spPr>
        <a:xfrm>
          <a:off x="17325975"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87993</xdr:rowOff>
    </xdr:from>
    <xdr:to>
      <xdr:col>116</xdr:col>
      <xdr:colOff>114300</xdr:colOff>
      <xdr:row>64</xdr:row>
      <xdr:rowOff>18143</xdr:rowOff>
    </xdr:to>
    <xdr:sp macro="" textlink="">
      <xdr:nvSpPr>
        <xdr:cNvPr id="597" name="楕円 596"/>
        <xdr:cNvSpPr/>
      </xdr:nvSpPr>
      <xdr:spPr>
        <a:xfrm>
          <a:off x="187960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66420</xdr:rowOff>
    </xdr:from>
    <xdr:ext cx="469744" cy="259045"/>
    <xdr:sp macro="" textlink="">
      <xdr:nvSpPr>
        <xdr:cNvPr id="598" name="【保健センター・保健所】&#10;一人当たり面積該当値テキスト"/>
        <xdr:cNvSpPr txBox="1"/>
      </xdr:nvSpPr>
      <xdr:spPr>
        <a:xfrm>
          <a:off x="18884900"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599" name="楕円 598"/>
        <xdr:cNvSpPr/>
      </xdr:nvSpPr>
      <xdr:spPr>
        <a:xfrm>
          <a:off x="18100675" y="108893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138793</xdr:rowOff>
    </xdr:from>
    <xdr:to>
      <xdr:col>116</xdr:col>
      <xdr:colOff>63500</xdr:colOff>
      <xdr:row>63</xdr:row>
      <xdr:rowOff>138793</xdr:rowOff>
    </xdr:to>
    <xdr:cxnSp macro="">
      <xdr:nvCxnSpPr>
        <xdr:cNvPr id="600" name="直線コネクタ 599"/>
        <xdr:cNvCxnSpPr/>
      </xdr:nvCxnSpPr>
      <xdr:spPr>
        <a:xfrm>
          <a:off x="18132425" y="10940143"/>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87993</xdr:rowOff>
    </xdr:from>
    <xdr:to>
      <xdr:col>107</xdr:col>
      <xdr:colOff>101600</xdr:colOff>
      <xdr:row>64</xdr:row>
      <xdr:rowOff>18143</xdr:rowOff>
    </xdr:to>
    <xdr:sp macro="" textlink="">
      <xdr:nvSpPr>
        <xdr:cNvPr id="601" name="楕円 600"/>
        <xdr:cNvSpPr/>
      </xdr:nvSpPr>
      <xdr:spPr>
        <a:xfrm>
          <a:off x="17325975"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602" name="直線コネクタ 601"/>
        <xdr:cNvCxnSpPr/>
      </xdr:nvCxnSpPr>
      <xdr:spPr>
        <a:xfrm>
          <a:off x="17376775" y="10940143"/>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603" name="n_1aveValue【保健センター・保健所】&#10;一人当たり面積"/>
        <xdr:cNvSpPr txBox="1"/>
      </xdr:nvSpPr>
      <xdr:spPr>
        <a:xfrm>
          <a:off x="1793247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113592</xdr:rowOff>
    </xdr:from>
    <xdr:ext cx="469744" cy="259045"/>
    <xdr:sp macro="" textlink="">
      <xdr:nvSpPr>
        <xdr:cNvPr id="604" name="n_2aveValue【保健センター・保健所】&#10;一人当たり面積"/>
        <xdr:cNvSpPr txBox="1"/>
      </xdr:nvSpPr>
      <xdr:spPr>
        <a:xfrm>
          <a:off x="1717047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605" name="n_1mainValue【保健センター・保健所】&#10;一人当たり面積"/>
        <xdr:cNvSpPr txBox="1"/>
      </xdr:nvSpPr>
      <xdr:spPr>
        <a:xfrm>
          <a:off x="1793247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606" name="n_2mainValue【保健センター・保健所】&#10;一人当たり面積"/>
        <xdr:cNvSpPr txBox="1"/>
      </xdr:nvSpPr>
      <xdr:spPr>
        <a:xfrm>
          <a:off x="1717047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8" name="テキスト ボックス 617"/>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8" name="テキスト ボックス 627"/>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32" name="直線コネクタ 631"/>
        <xdr:cNvCxnSpPr/>
      </xdr:nvCxnSpPr>
      <xdr:spPr>
        <a:xfrm flipV="1">
          <a:off x="13889989"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33" name="【消防施設】&#10;有形固定資産減価償却率最小値テキスト"/>
        <xdr:cNvSpPr txBox="1"/>
      </xdr:nvSpPr>
      <xdr:spPr>
        <a:xfrm>
          <a:off x="13928725"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34" name="直線コネクタ 633"/>
        <xdr:cNvCxnSpPr/>
      </xdr:nvCxnSpPr>
      <xdr:spPr>
        <a:xfrm>
          <a:off x="13801725" y="1472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35" name="【消防施設】&#10;有形固定資産減価償却率最大値テキスト"/>
        <xdr:cNvSpPr txBox="1"/>
      </xdr:nvSpPr>
      <xdr:spPr>
        <a:xfrm>
          <a:off x="13928725"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6" name="直線コネクタ 635"/>
        <xdr:cNvCxnSpPr/>
      </xdr:nvCxnSpPr>
      <xdr:spPr>
        <a:xfrm>
          <a:off x="13801725" y="1333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7" name="【消防施設】&#10;有形固定資産減価償却率平均値テキスト"/>
        <xdr:cNvSpPr txBox="1"/>
      </xdr:nvSpPr>
      <xdr:spPr>
        <a:xfrm>
          <a:off x="13928725"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8" name="フローチャート: 判断 637"/>
        <xdr:cNvSpPr/>
      </xdr:nvSpPr>
      <xdr:spPr>
        <a:xfrm>
          <a:off x="13839825" y="1375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9" name="フローチャート: 判断 638"/>
        <xdr:cNvSpPr/>
      </xdr:nvSpPr>
      <xdr:spPr>
        <a:xfrm>
          <a:off x="13115925"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40" name="フローチャート: 判断 639"/>
        <xdr:cNvSpPr/>
      </xdr:nvSpPr>
      <xdr:spPr>
        <a:xfrm>
          <a:off x="123698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70576</xdr:rowOff>
    </xdr:from>
    <xdr:to>
      <xdr:col>85</xdr:col>
      <xdr:colOff>177800</xdr:colOff>
      <xdr:row>81</xdr:row>
      <xdr:rowOff>726</xdr:rowOff>
    </xdr:to>
    <xdr:sp macro="" textlink="">
      <xdr:nvSpPr>
        <xdr:cNvPr id="646" name="楕円 645"/>
        <xdr:cNvSpPr/>
      </xdr:nvSpPr>
      <xdr:spPr>
        <a:xfrm>
          <a:off x="13839825" y="137865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49003</xdr:rowOff>
    </xdr:from>
    <xdr:ext cx="405111" cy="259045"/>
    <xdr:sp macro="" textlink="">
      <xdr:nvSpPr>
        <xdr:cNvPr id="647" name="【消防施設】&#10;有形固定資産減価償却率該当値テキスト"/>
        <xdr:cNvSpPr txBox="1"/>
      </xdr:nvSpPr>
      <xdr:spPr>
        <a:xfrm>
          <a:off x="13928725" y="1376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104866</xdr:rowOff>
    </xdr:from>
    <xdr:to>
      <xdr:col>81</xdr:col>
      <xdr:colOff>101600</xdr:colOff>
      <xdr:row>81</xdr:row>
      <xdr:rowOff>35016</xdr:rowOff>
    </xdr:to>
    <xdr:sp macro="" textlink="">
      <xdr:nvSpPr>
        <xdr:cNvPr id="648" name="楕円 647"/>
        <xdr:cNvSpPr/>
      </xdr:nvSpPr>
      <xdr:spPr>
        <a:xfrm>
          <a:off x="13115925"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80</xdr:row>
      <xdr:rowOff>155666</xdr:rowOff>
    </xdr:to>
    <xdr:cxnSp macro="">
      <xdr:nvCxnSpPr>
        <xdr:cNvPr id="649" name="直線コネクタ 648"/>
        <xdr:cNvCxnSpPr/>
      </xdr:nvCxnSpPr>
      <xdr:spPr>
        <a:xfrm flipV="1">
          <a:off x="13166725" y="13837376"/>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50" name="n_1aveValue【消防施設】&#10;有形固定資産減価償却率"/>
        <xdr:cNvSpPr txBox="1"/>
      </xdr:nvSpPr>
      <xdr:spPr>
        <a:xfrm>
          <a:off x="12980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51" name="n_2aveValue【消防施設】&#10;有形固定資産減価償却率"/>
        <xdr:cNvSpPr txBox="1"/>
      </xdr:nvSpPr>
      <xdr:spPr>
        <a:xfrm>
          <a:off x="12246619"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26143</xdr:rowOff>
    </xdr:from>
    <xdr:ext cx="405111" cy="259045"/>
    <xdr:sp macro="" textlink="">
      <xdr:nvSpPr>
        <xdr:cNvPr id="652" name="n_1mainValue【消防施設】&#10;有形固定資産減価償却率"/>
        <xdr:cNvSpPr txBox="1"/>
      </xdr:nvSpPr>
      <xdr:spPr>
        <a:xfrm>
          <a:off x="12980044" y="1391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4" name="直線コネクタ 673"/>
        <xdr:cNvCxnSpPr/>
      </xdr:nvCxnSpPr>
      <xdr:spPr>
        <a:xfrm flipV="1">
          <a:off x="188461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5" name="【消防施設】&#10;一人当たり面積最小値テキスト"/>
        <xdr:cNvSpPr txBox="1"/>
      </xdr:nvSpPr>
      <xdr:spPr>
        <a:xfrm>
          <a:off x="188849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6" name="直線コネクタ 675"/>
        <xdr:cNvCxnSpPr/>
      </xdr:nvCxnSpPr>
      <xdr:spPr>
        <a:xfrm>
          <a:off x="18786475" y="1477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77" name="【消防施設】&#10;一人当たり面積最大値テキスト"/>
        <xdr:cNvSpPr txBox="1"/>
      </xdr:nvSpPr>
      <xdr:spPr>
        <a:xfrm>
          <a:off x="188849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78" name="直線コネクタ 677"/>
        <xdr:cNvCxnSpPr/>
      </xdr:nvCxnSpPr>
      <xdr:spPr>
        <a:xfrm>
          <a:off x="18786475" y="13662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79" name="【消防施設】&#10;一人当たり面積平均値テキスト"/>
        <xdr:cNvSpPr txBox="1"/>
      </xdr:nvSpPr>
      <xdr:spPr>
        <a:xfrm>
          <a:off x="188849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0" name="フローチャート: 判断 679"/>
        <xdr:cNvSpPr/>
      </xdr:nvSpPr>
      <xdr:spPr>
        <a:xfrm>
          <a:off x="187960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81" name="フローチャート: 判断 680"/>
        <xdr:cNvSpPr/>
      </xdr:nvSpPr>
      <xdr:spPr>
        <a:xfrm>
          <a:off x="18100675" y="144622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82" name="フローチャート: 判断 681"/>
        <xdr:cNvSpPr/>
      </xdr:nvSpPr>
      <xdr:spPr>
        <a:xfrm>
          <a:off x="17325975"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688" name="楕円 687"/>
        <xdr:cNvSpPr/>
      </xdr:nvSpPr>
      <xdr:spPr>
        <a:xfrm>
          <a:off x="187960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108475</xdr:rowOff>
    </xdr:from>
    <xdr:ext cx="469744" cy="259045"/>
    <xdr:sp macro="" textlink="">
      <xdr:nvSpPr>
        <xdr:cNvPr id="689" name="【消防施設】&#10;一人当たり面積該当値テキスト"/>
        <xdr:cNvSpPr txBox="1"/>
      </xdr:nvSpPr>
      <xdr:spPr>
        <a:xfrm>
          <a:off x="18884900"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690" name="楕円 689"/>
        <xdr:cNvSpPr/>
      </xdr:nvSpPr>
      <xdr:spPr>
        <a:xfrm>
          <a:off x="18100675" y="143159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136398</xdr:rowOff>
    </xdr:from>
    <xdr:to>
      <xdr:col>116</xdr:col>
      <xdr:colOff>63500</xdr:colOff>
      <xdr:row>83</xdr:row>
      <xdr:rowOff>136398</xdr:rowOff>
    </xdr:to>
    <xdr:cxnSp macro="">
      <xdr:nvCxnSpPr>
        <xdr:cNvPr id="691" name="直線コネクタ 690"/>
        <xdr:cNvCxnSpPr/>
      </xdr:nvCxnSpPr>
      <xdr:spPr>
        <a:xfrm>
          <a:off x="18132425" y="14366748"/>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92" name="n_1aveValue【消防施設】&#10;一人当たり面積"/>
        <xdr:cNvSpPr txBox="1"/>
      </xdr:nvSpPr>
      <xdr:spPr>
        <a:xfrm>
          <a:off x="1793247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93" name="n_2aveValue【消防施設】&#10;一人当たり面積"/>
        <xdr:cNvSpPr txBox="1"/>
      </xdr:nvSpPr>
      <xdr:spPr>
        <a:xfrm>
          <a:off x="1717047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694" name="n_1mainValue【消防施設】&#10;一人当たり面積"/>
        <xdr:cNvSpPr txBox="1"/>
      </xdr:nvSpPr>
      <xdr:spPr>
        <a:xfrm>
          <a:off x="1793247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0" name="直線コネクタ 719"/>
        <xdr:cNvCxnSpPr/>
      </xdr:nvCxnSpPr>
      <xdr:spPr>
        <a:xfrm flipV="1">
          <a:off x="13889989"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1" name="【庁舎】&#10;有形固定資産減価償却率最小値テキスト"/>
        <xdr:cNvSpPr txBox="1"/>
      </xdr:nvSpPr>
      <xdr:spPr>
        <a:xfrm>
          <a:off x="13928725"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2" name="直線コネクタ 721"/>
        <xdr:cNvCxnSpPr/>
      </xdr:nvCxnSpPr>
      <xdr:spPr>
        <a:xfrm>
          <a:off x="13801725" y="1859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3" name="【庁舎】&#10;有形固定資産減価償却率最大値テキスト"/>
        <xdr:cNvSpPr txBox="1"/>
      </xdr:nvSpPr>
      <xdr:spPr>
        <a:xfrm>
          <a:off x="13928725"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24" name="直線コネクタ 723"/>
        <xdr:cNvCxnSpPr/>
      </xdr:nvCxnSpPr>
      <xdr:spPr>
        <a:xfrm>
          <a:off x="1380172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725" name="【庁舎】&#10;有形固定資産減価償却率平均値テキスト"/>
        <xdr:cNvSpPr txBox="1"/>
      </xdr:nvSpPr>
      <xdr:spPr>
        <a:xfrm>
          <a:off x="13928725"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26" name="フローチャート: 判断 725"/>
        <xdr:cNvSpPr/>
      </xdr:nvSpPr>
      <xdr:spPr>
        <a:xfrm>
          <a:off x="13839825" y="177892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27" name="フローチャート: 判断 726"/>
        <xdr:cNvSpPr/>
      </xdr:nvSpPr>
      <xdr:spPr>
        <a:xfrm>
          <a:off x="13115925"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28" name="フローチャート: 判断 727"/>
        <xdr:cNvSpPr/>
      </xdr:nvSpPr>
      <xdr:spPr>
        <a:xfrm>
          <a:off x="123698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34" name="楕円 733"/>
        <xdr:cNvSpPr/>
      </xdr:nvSpPr>
      <xdr:spPr>
        <a:xfrm>
          <a:off x="13839825" y="178202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139354</xdr:rowOff>
    </xdr:from>
    <xdr:ext cx="405111" cy="259045"/>
    <xdr:sp macro="" textlink="">
      <xdr:nvSpPr>
        <xdr:cNvPr id="735" name="【庁舎】&#10;有形固定資産減価償却率該当値テキスト"/>
        <xdr:cNvSpPr txBox="1"/>
      </xdr:nvSpPr>
      <xdr:spPr>
        <a:xfrm>
          <a:off x="13928725" y="1779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22134</xdr:rowOff>
    </xdr:from>
    <xdr:to>
      <xdr:col>81</xdr:col>
      <xdr:colOff>101600</xdr:colOff>
      <xdr:row>104</xdr:row>
      <xdr:rowOff>123734</xdr:rowOff>
    </xdr:to>
    <xdr:sp macro="" textlink="">
      <xdr:nvSpPr>
        <xdr:cNvPr id="736" name="楕円 735"/>
        <xdr:cNvSpPr/>
      </xdr:nvSpPr>
      <xdr:spPr>
        <a:xfrm>
          <a:off x="13115925"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40277</xdr:rowOff>
    </xdr:from>
    <xdr:to>
      <xdr:col>85</xdr:col>
      <xdr:colOff>127000</xdr:colOff>
      <xdr:row>104</xdr:row>
      <xdr:rowOff>72934</xdr:rowOff>
    </xdr:to>
    <xdr:cxnSp macro="">
      <xdr:nvCxnSpPr>
        <xdr:cNvPr id="737" name="直線コネクタ 736"/>
        <xdr:cNvCxnSpPr/>
      </xdr:nvCxnSpPr>
      <xdr:spPr>
        <a:xfrm flipV="1">
          <a:off x="13166725" y="17871077"/>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38" name="楕円 737"/>
        <xdr:cNvSpPr/>
      </xdr:nvSpPr>
      <xdr:spPr>
        <a:xfrm>
          <a:off x="123698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72934</xdr:rowOff>
    </xdr:from>
    <xdr:to>
      <xdr:col>81</xdr:col>
      <xdr:colOff>50800</xdr:colOff>
      <xdr:row>104</xdr:row>
      <xdr:rowOff>72934</xdr:rowOff>
    </xdr:to>
    <xdr:cxnSp macro="">
      <xdr:nvCxnSpPr>
        <xdr:cNvPr id="739" name="直線コネクタ 738"/>
        <xdr:cNvCxnSpPr/>
      </xdr:nvCxnSpPr>
      <xdr:spPr>
        <a:xfrm>
          <a:off x="12420600" y="17903734"/>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40" name="n_1aveValue【庁舎】&#10;有形固定資産減価償却率"/>
        <xdr:cNvSpPr txBox="1"/>
      </xdr:nvSpPr>
      <xdr:spPr>
        <a:xfrm>
          <a:off x="12980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741" name="n_2aveValue【庁舎】&#10;有形固定資産減価償却率"/>
        <xdr:cNvSpPr txBox="1"/>
      </xdr:nvSpPr>
      <xdr:spPr>
        <a:xfrm>
          <a:off x="12246619"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114861</xdr:rowOff>
    </xdr:from>
    <xdr:ext cx="405111" cy="259045"/>
    <xdr:sp macro="" textlink="">
      <xdr:nvSpPr>
        <xdr:cNvPr id="742" name="n_1mainValue【庁舎】&#10;有形固定資産減価償却率"/>
        <xdr:cNvSpPr txBox="1"/>
      </xdr:nvSpPr>
      <xdr:spPr>
        <a:xfrm>
          <a:off x="12980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43" name="n_2mainValue【庁舎】&#10;有形固定資産減価償却率"/>
        <xdr:cNvSpPr txBox="1"/>
      </xdr:nvSpPr>
      <xdr:spPr>
        <a:xfrm>
          <a:off x="12246619"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4" name="テキスト ボックス 753"/>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5" name="直線コネクタ 754"/>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6" name="テキスト ボックス 755"/>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7" name="直線コネクタ 756"/>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8" name="テキスト ボックス 757"/>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9" name="直線コネクタ 758"/>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0" name="テキスト ボックス 759"/>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1" name="直線コネクタ 760"/>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2" name="テキスト ボックス 761"/>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3" name="直線コネクタ 762"/>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4" name="テキスト ボックス 763"/>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68" name="直線コネクタ 767"/>
        <xdr:cNvCxnSpPr/>
      </xdr:nvCxnSpPr>
      <xdr:spPr>
        <a:xfrm flipV="1">
          <a:off x="188461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69" name="【庁舎】&#10;一人当たり面積最小値テキスト"/>
        <xdr:cNvSpPr txBox="1"/>
      </xdr:nvSpPr>
      <xdr:spPr>
        <a:xfrm>
          <a:off x="188849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0" name="直線コネクタ 769"/>
        <xdr:cNvCxnSpPr/>
      </xdr:nvCxnSpPr>
      <xdr:spPr>
        <a:xfrm>
          <a:off x="18786475" y="18688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1" name="【庁舎】&#10;一人当たり面積最大値テキスト"/>
        <xdr:cNvSpPr txBox="1"/>
      </xdr:nvSpPr>
      <xdr:spPr>
        <a:xfrm>
          <a:off x="188849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72" name="直線コネクタ 771"/>
        <xdr:cNvCxnSpPr/>
      </xdr:nvCxnSpPr>
      <xdr:spPr>
        <a:xfrm>
          <a:off x="18786475" y="1726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73" name="【庁舎】&#10;一人当たり面積平均値テキスト"/>
        <xdr:cNvSpPr txBox="1"/>
      </xdr:nvSpPr>
      <xdr:spPr>
        <a:xfrm>
          <a:off x="188849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74" name="フローチャート: 判断 773"/>
        <xdr:cNvSpPr/>
      </xdr:nvSpPr>
      <xdr:spPr>
        <a:xfrm>
          <a:off x="187960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75" name="フローチャート: 判断 774"/>
        <xdr:cNvSpPr/>
      </xdr:nvSpPr>
      <xdr:spPr>
        <a:xfrm>
          <a:off x="18100675" y="183553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76" name="フローチャート: 判断 775"/>
        <xdr:cNvSpPr/>
      </xdr:nvSpPr>
      <xdr:spPr>
        <a:xfrm>
          <a:off x="17325975"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782" name="楕円 781"/>
        <xdr:cNvSpPr/>
      </xdr:nvSpPr>
      <xdr:spPr>
        <a:xfrm>
          <a:off x="187960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82566</xdr:rowOff>
    </xdr:from>
    <xdr:ext cx="469744" cy="259045"/>
    <xdr:sp macro="" textlink="">
      <xdr:nvSpPr>
        <xdr:cNvPr id="783" name="【庁舎】&#10;一人当たり面積該当値テキスト"/>
        <xdr:cNvSpPr txBox="1"/>
      </xdr:nvSpPr>
      <xdr:spPr>
        <a:xfrm>
          <a:off x="18884900"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784" name="楕円 783"/>
        <xdr:cNvSpPr/>
      </xdr:nvSpPr>
      <xdr:spPr>
        <a:xfrm>
          <a:off x="18100675" y="1823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114300</xdr:rowOff>
    </xdr:to>
    <xdr:cxnSp macro="">
      <xdr:nvCxnSpPr>
        <xdr:cNvPr id="785" name="直線コネクタ 784"/>
        <xdr:cNvCxnSpPr/>
      </xdr:nvCxnSpPr>
      <xdr:spPr>
        <a:xfrm flipV="1">
          <a:off x="18132425" y="18284189"/>
          <a:ext cx="7143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786" name="楕円 785"/>
        <xdr:cNvSpPr/>
      </xdr:nvSpPr>
      <xdr:spPr>
        <a:xfrm>
          <a:off x="17325975"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106</xdr:row>
      <xdr:rowOff>114300</xdr:rowOff>
    </xdr:to>
    <xdr:cxnSp macro="">
      <xdr:nvCxnSpPr>
        <xdr:cNvPr id="787" name="直線コネクタ 786"/>
        <xdr:cNvCxnSpPr/>
      </xdr:nvCxnSpPr>
      <xdr:spPr>
        <a:xfrm>
          <a:off x="17376775" y="18127980"/>
          <a:ext cx="75565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88" name="n_1aveValue【庁舎】&#10;一人当たり面積"/>
        <xdr:cNvSpPr txBox="1"/>
      </xdr:nvSpPr>
      <xdr:spPr>
        <a:xfrm>
          <a:off x="1793247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89" name="n_2aveValue【庁舎】&#10;一人当たり面積"/>
        <xdr:cNvSpPr txBox="1"/>
      </xdr:nvSpPr>
      <xdr:spPr>
        <a:xfrm>
          <a:off x="1717047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10177</xdr:rowOff>
    </xdr:from>
    <xdr:ext cx="469744" cy="259045"/>
    <xdr:sp macro="" textlink="">
      <xdr:nvSpPr>
        <xdr:cNvPr id="790" name="n_1mainValue【庁舎】&#10;一人当たり面積"/>
        <xdr:cNvSpPr txBox="1"/>
      </xdr:nvSpPr>
      <xdr:spPr>
        <a:xfrm>
          <a:off x="1793247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91" name="n_2mainValue【庁舎】&#10;一人当たり面積"/>
        <xdr:cNvSpPr txBox="1"/>
      </xdr:nvSpPr>
      <xdr:spPr>
        <a:xfrm>
          <a:off x="1717047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、保健センターであり、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を除き、いずれも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前年度と比較して高くなっている。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し尿処理施設については、施設の老朽化が進んでいることから、広域連携による業務委託を行うとともに、除却工事を進める。また、体育館・プールについても計画的な維持保全により、長寿命化を図る。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今後、大規模改修を予定している施設</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もあるため、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維持管理にかかる経費の増加に留意しつつ、引き続き、効果的・効率的な施設運営を行っていく。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89,783
88,905
224.80
35,909,079
35,484,331
386,873
18,825,393
42,763,326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本市の財政力指数は、</a:t>
          </a:r>
          <a:r>
            <a:rPr kumimoji="1" lang="en-US" altLang="ja-JP" sz="1300" baseline="0">
              <a:latin typeface="ＭＳ Ｐゴシック" panose="020B0600070205080204" pitchFamily="50" charset="-128"/>
              <a:ea typeface="ＭＳ Ｐゴシック" panose="020B0600070205080204" pitchFamily="50" charset="-128"/>
            </a:rPr>
            <a:t>0.59</a:t>
          </a:r>
          <a:r>
            <a:rPr kumimoji="1" lang="ja-JP" altLang="en-US" sz="1300" baseline="0">
              <a:latin typeface="ＭＳ Ｐゴシック" panose="020B0600070205080204" pitchFamily="50" charset="-128"/>
              <a:ea typeface="ＭＳ Ｐゴシック" panose="020B0600070205080204" pitchFamily="50" charset="-128"/>
            </a:rPr>
            <a:t>と全国平均の</a:t>
          </a:r>
          <a:r>
            <a:rPr kumimoji="1" lang="en-US" altLang="ja-JP" sz="1300" baseline="0">
              <a:latin typeface="ＭＳ Ｐゴシック" panose="020B0600070205080204" pitchFamily="50" charset="-128"/>
              <a:ea typeface="ＭＳ Ｐゴシック" panose="020B0600070205080204" pitchFamily="50" charset="-128"/>
            </a:rPr>
            <a:t>0.51</a:t>
          </a:r>
          <a:r>
            <a:rPr kumimoji="1" lang="ja-JP" altLang="en-US" sz="1300" baseline="0">
              <a:latin typeface="ＭＳ Ｐゴシック" panose="020B0600070205080204" pitchFamily="50" charset="-128"/>
              <a:ea typeface="ＭＳ Ｐゴシック" panose="020B0600070205080204" pitchFamily="50" charset="-128"/>
            </a:rPr>
            <a:t>及び京都府平均の</a:t>
          </a:r>
          <a:r>
            <a:rPr kumimoji="1" lang="en-US" altLang="ja-JP" sz="1300" baseline="0">
              <a:latin typeface="ＭＳ Ｐゴシック" panose="020B0600070205080204" pitchFamily="50" charset="-128"/>
              <a:ea typeface="ＭＳ Ｐゴシック" panose="020B0600070205080204" pitchFamily="50" charset="-128"/>
            </a:rPr>
            <a:t>0.55</a:t>
          </a:r>
          <a:r>
            <a:rPr kumimoji="1" lang="ja-JP" altLang="en-US" sz="1300" baseline="0">
              <a:latin typeface="ＭＳ Ｐゴシック" panose="020B0600070205080204" pitchFamily="50" charset="-128"/>
              <a:ea typeface="ＭＳ Ｐゴシック" panose="020B0600070205080204" pitchFamily="50" charset="-128"/>
            </a:rPr>
            <a:t>をやや上回っているところであるが、類似団体平均の</a:t>
          </a:r>
          <a:r>
            <a:rPr kumimoji="1" lang="en-US" altLang="ja-JP" sz="1300" baseline="0">
              <a:latin typeface="ＭＳ Ｐゴシック" panose="020B0600070205080204" pitchFamily="50" charset="-128"/>
              <a:ea typeface="ＭＳ Ｐゴシック" panose="020B0600070205080204" pitchFamily="50" charset="-128"/>
            </a:rPr>
            <a:t>0.73</a:t>
          </a:r>
          <a:r>
            <a:rPr kumimoji="1" lang="ja-JP" altLang="en-US" sz="1300" baseline="0">
              <a:latin typeface="ＭＳ Ｐゴシック" panose="020B0600070205080204" pitchFamily="50" charset="-128"/>
              <a:ea typeface="ＭＳ Ｐゴシック" panose="020B0600070205080204" pitchFamily="50" charset="-128"/>
            </a:rPr>
            <a:t>からは下回っている。平成</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年度以降は、同水準を維持してきており、平成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年度については、前年度と同数値である。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今後も、収納率向上対策等の取り組みにより、歳入の確保を図るとともに、人件費や物件費など歳出の更なる見直しを実施することで、財政基盤の強化に努める。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3" name="テキスト ボックス 92"/>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将来的な財政見通しに基づき、人件費や物件費など経常経費の徹底した削減を図ってきたところであるが、繰出金や普通建設事業費の増加等の要因により、類似団体平均及び全国平均を下回っている。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ポイント悪化していることから、今後も継続して経常経費の削減を図るとともに、事業見直しを行うことで健全な財政運営を進め、財政構造の弾力性の確保に努める。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32385</xdr:rowOff>
    </xdr:to>
    <xdr:cxnSp macro="">
      <xdr:nvCxnSpPr>
        <xdr:cNvPr id="132" name="直線コネクタ 131"/>
        <xdr:cNvCxnSpPr/>
      </xdr:nvCxnSpPr>
      <xdr:spPr>
        <a:xfrm>
          <a:off x="4114800" y="1061402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24342</xdr:rowOff>
    </xdr:to>
    <xdr:cxnSp macro="">
      <xdr:nvCxnSpPr>
        <xdr:cNvPr id="135" name="直線コネクタ 134"/>
        <xdr:cNvCxnSpPr/>
      </xdr:nvCxnSpPr>
      <xdr:spPr>
        <a:xfrm flipV="1">
          <a:off x="3225800" y="1061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24342</xdr:rowOff>
    </xdr:from>
    <xdr:to>
      <xdr:col>15</xdr:col>
      <xdr:colOff>82550</xdr:colOff>
      <xdr:row>62</xdr:row>
      <xdr:rowOff>80645</xdr:rowOff>
    </xdr:to>
    <xdr:cxnSp macro="">
      <xdr:nvCxnSpPr>
        <xdr:cNvPr id="138" name="直線コネクタ 137"/>
        <xdr:cNvCxnSpPr/>
      </xdr:nvCxnSpPr>
      <xdr:spPr>
        <a:xfrm flipV="1">
          <a:off x="2336800" y="1065424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114529</xdr:rowOff>
    </xdr:from>
    <xdr:ext cx="762000" cy="259045"/>
    <xdr:sp macro="" textlink="">
      <xdr:nvSpPr>
        <xdr:cNvPr id="140" name="テキスト ボックス 139"/>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24342</xdr:rowOff>
    </xdr:from>
    <xdr:to>
      <xdr:col>11</xdr:col>
      <xdr:colOff>31750</xdr:colOff>
      <xdr:row>62</xdr:row>
      <xdr:rowOff>80645</xdr:rowOff>
    </xdr:to>
    <xdr:cxnSp macro="">
      <xdr:nvCxnSpPr>
        <xdr:cNvPr id="141" name="直線コネクタ 140"/>
        <xdr:cNvCxnSpPr/>
      </xdr:nvCxnSpPr>
      <xdr:spPr>
        <a:xfrm>
          <a:off x="1447800" y="1065424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1" name="楕円 150"/>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125112</xdr:rowOff>
    </xdr:from>
    <xdr:ext cx="762000" cy="259045"/>
    <xdr:sp macro="" textlink="">
      <xdr:nvSpPr>
        <xdr:cNvPr id="152" name="財政構造の弾力性該当値テキスト"/>
        <xdr:cNvSpPr txBox="1"/>
      </xdr:nvSpPr>
      <xdr:spPr>
        <a:xfrm>
          <a:off x="5041900" y="105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3" name="楕円 152"/>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54" name="テキスト ボックス 15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144992</xdr:rowOff>
    </xdr:from>
    <xdr:to>
      <xdr:col>15</xdr:col>
      <xdr:colOff>133350</xdr:colOff>
      <xdr:row>62</xdr:row>
      <xdr:rowOff>75142</xdr:rowOff>
    </xdr:to>
    <xdr:sp macro="" textlink="">
      <xdr:nvSpPr>
        <xdr:cNvPr id="155" name="楕円 154"/>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59919</xdr:rowOff>
    </xdr:from>
    <xdr:ext cx="762000" cy="259045"/>
    <xdr:sp macro="" textlink="">
      <xdr:nvSpPr>
        <xdr:cNvPr id="156" name="テキスト ボックス 155"/>
        <xdr:cNvSpPr txBox="1"/>
      </xdr:nvSpPr>
      <xdr:spPr>
        <a:xfrm>
          <a:off x="2844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7" name="楕円 156"/>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116222</xdr:rowOff>
    </xdr:from>
    <xdr:ext cx="762000" cy="259045"/>
    <xdr:sp macro="" textlink="">
      <xdr:nvSpPr>
        <xdr:cNvPr id="158" name="テキスト ボックス 157"/>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59" name="楕円 158"/>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59919</xdr:rowOff>
    </xdr:from>
    <xdr:ext cx="762000" cy="259045"/>
    <xdr:sp macro="" textlink="">
      <xdr:nvSpPr>
        <xdr:cNvPr id="160" name="テキスト ボックス 159"/>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上回っている。これは、毎年、人件費の抑制や一般事務経費を精査するなど、節減に取り組んできた成果である。人件費は増加しているものの、委託料の精査等、物件費の削減に努めて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今後、各公共施設の経年劣化に伴う修繕料等の増加が予想される中、公共施設等の適正管理を推進するとともに、亀岡市行財政改革大綱に基づき、更なる経費削減に取り組む。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57153</xdr:rowOff>
    </xdr:from>
    <xdr:to>
      <xdr:col>23</xdr:col>
      <xdr:colOff>133350</xdr:colOff>
      <xdr:row>83</xdr:row>
      <xdr:rowOff>73654</xdr:rowOff>
    </xdr:to>
    <xdr:cxnSp macro="">
      <xdr:nvCxnSpPr>
        <xdr:cNvPr id="195" name="直線コネクタ 194"/>
        <xdr:cNvCxnSpPr/>
      </xdr:nvCxnSpPr>
      <xdr:spPr>
        <a:xfrm>
          <a:off x="4114800" y="14287503"/>
          <a:ext cx="8382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57153</xdr:rowOff>
    </xdr:from>
    <xdr:to>
      <xdr:col>19</xdr:col>
      <xdr:colOff>133350</xdr:colOff>
      <xdr:row>83</xdr:row>
      <xdr:rowOff>108683</xdr:rowOff>
    </xdr:to>
    <xdr:cxnSp macro="">
      <xdr:nvCxnSpPr>
        <xdr:cNvPr id="198" name="直線コネクタ 197"/>
        <xdr:cNvCxnSpPr/>
      </xdr:nvCxnSpPr>
      <xdr:spPr>
        <a:xfrm flipV="1">
          <a:off x="3225800" y="14287503"/>
          <a:ext cx="889000" cy="5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85158</xdr:rowOff>
    </xdr:from>
    <xdr:to>
      <xdr:col>15</xdr:col>
      <xdr:colOff>82550</xdr:colOff>
      <xdr:row>83</xdr:row>
      <xdr:rowOff>108683</xdr:rowOff>
    </xdr:to>
    <xdr:cxnSp macro="">
      <xdr:nvCxnSpPr>
        <xdr:cNvPr id="201" name="直線コネクタ 200"/>
        <xdr:cNvCxnSpPr/>
      </xdr:nvCxnSpPr>
      <xdr:spPr>
        <a:xfrm>
          <a:off x="2336800" y="14315508"/>
          <a:ext cx="889000" cy="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145242</xdr:rowOff>
    </xdr:from>
    <xdr:to>
      <xdr:col>15</xdr:col>
      <xdr:colOff>133350</xdr:colOff>
      <xdr:row>87</xdr:row>
      <xdr:rowOff>75392</xdr:rowOff>
    </xdr:to>
    <xdr:sp macro="" textlink="">
      <xdr:nvSpPr>
        <xdr:cNvPr id="202" name="フローチャート: 判断 201"/>
        <xdr:cNvSpPr/>
      </xdr:nvSpPr>
      <xdr:spPr>
        <a:xfrm>
          <a:off x="3175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60169</xdr:rowOff>
    </xdr:from>
    <xdr:ext cx="762000" cy="259045"/>
    <xdr:sp macro="" textlink="">
      <xdr:nvSpPr>
        <xdr:cNvPr id="203" name="テキスト ボックス 202"/>
        <xdr:cNvSpPr txBox="1"/>
      </xdr:nvSpPr>
      <xdr:spPr>
        <a:xfrm>
          <a:off x="2844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10863</xdr:rowOff>
    </xdr:from>
    <xdr:to>
      <xdr:col>11</xdr:col>
      <xdr:colOff>31750</xdr:colOff>
      <xdr:row>83</xdr:row>
      <xdr:rowOff>85158</xdr:rowOff>
    </xdr:to>
    <xdr:cxnSp macro="">
      <xdr:nvCxnSpPr>
        <xdr:cNvPr id="204" name="直線コネクタ 203"/>
        <xdr:cNvCxnSpPr/>
      </xdr:nvCxnSpPr>
      <xdr:spPr>
        <a:xfrm>
          <a:off x="1447800" y="14241213"/>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22854</xdr:rowOff>
    </xdr:from>
    <xdr:to>
      <xdr:col>23</xdr:col>
      <xdr:colOff>184150</xdr:colOff>
      <xdr:row>83</xdr:row>
      <xdr:rowOff>124454</xdr:rowOff>
    </xdr:to>
    <xdr:sp macro="" textlink="">
      <xdr:nvSpPr>
        <xdr:cNvPr id="214" name="楕円 213"/>
        <xdr:cNvSpPr/>
      </xdr:nvSpPr>
      <xdr:spPr>
        <a:xfrm>
          <a:off x="4902200" y="1425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39381</xdr:rowOff>
    </xdr:from>
    <xdr:ext cx="762000" cy="259045"/>
    <xdr:sp macro="" textlink="">
      <xdr:nvSpPr>
        <xdr:cNvPr id="215" name="人件費・物件費等の状況該当値テキスト"/>
        <xdr:cNvSpPr txBox="1"/>
      </xdr:nvSpPr>
      <xdr:spPr>
        <a:xfrm>
          <a:off x="5041900" y="140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6353</xdr:rowOff>
    </xdr:from>
    <xdr:to>
      <xdr:col>19</xdr:col>
      <xdr:colOff>184150</xdr:colOff>
      <xdr:row>83</xdr:row>
      <xdr:rowOff>107953</xdr:rowOff>
    </xdr:to>
    <xdr:sp macro="" textlink="">
      <xdr:nvSpPr>
        <xdr:cNvPr id="216" name="楕円 215"/>
        <xdr:cNvSpPr/>
      </xdr:nvSpPr>
      <xdr:spPr>
        <a:xfrm>
          <a:off x="4064000" y="142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118130</xdr:rowOff>
    </xdr:from>
    <xdr:ext cx="736600" cy="259045"/>
    <xdr:sp macro="" textlink="">
      <xdr:nvSpPr>
        <xdr:cNvPr id="217" name="テキスト ボックス 216"/>
        <xdr:cNvSpPr txBox="1"/>
      </xdr:nvSpPr>
      <xdr:spPr>
        <a:xfrm>
          <a:off x="3733800" y="1400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57883</xdr:rowOff>
    </xdr:from>
    <xdr:to>
      <xdr:col>15</xdr:col>
      <xdr:colOff>133350</xdr:colOff>
      <xdr:row>83</xdr:row>
      <xdr:rowOff>159483</xdr:rowOff>
    </xdr:to>
    <xdr:sp macro="" textlink="">
      <xdr:nvSpPr>
        <xdr:cNvPr id="218" name="楕円 217"/>
        <xdr:cNvSpPr/>
      </xdr:nvSpPr>
      <xdr:spPr>
        <a:xfrm>
          <a:off x="3175000" y="142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169660</xdr:rowOff>
    </xdr:from>
    <xdr:ext cx="762000" cy="259045"/>
    <xdr:sp macro="" textlink="">
      <xdr:nvSpPr>
        <xdr:cNvPr id="219" name="テキスト ボックス 218"/>
        <xdr:cNvSpPr txBox="1"/>
      </xdr:nvSpPr>
      <xdr:spPr>
        <a:xfrm>
          <a:off x="2844800" y="140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34358</xdr:rowOff>
    </xdr:from>
    <xdr:to>
      <xdr:col>11</xdr:col>
      <xdr:colOff>82550</xdr:colOff>
      <xdr:row>83</xdr:row>
      <xdr:rowOff>135958</xdr:rowOff>
    </xdr:to>
    <xdr:sp macro="" textlink="">
      <xdr:nvSpPr>
        <xdr:cNvPr id="220" name="楕円 219"/>
        <xdr:cNvSpPr/>
      </xdr:nvSpPr>
      <xdr:spPr>
        <a:xfrm>
          <a:off x="2286000" y="142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146135</xdr:rowOff>
    </xdr:from>
    <xdr:ext cx="762000" cy="259045"/>
    <xdr:sp macro="" textlink="">
      <xdr:nvSpPr>
        <xdr:cNvPr id="221" name="テキスト ボックス 220"/>
        <xdr:cNvSpPr txBox="1"/>
      </xdr:nvSpPr>
      <xdr:spPr>
        <a:xfrm>
          <a:off x="1955800" y="1403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131513</xdr:rowOff>
    </xdr:from>
    <xdr:to>
      <xdr:col>7</xdr:col>
      <xdr:colOff>31750</xdr:colOff>
      <xdr:row>83</xdr:row>
      <xdr:rowOff>61663</xdr:rowOff>
    </xdr:to>
    <xdr:sp macro="" textlink="">
      <xdr:nvSpPr>
        <xdr:cNvPr id="222" name="楕円 221"/>
        <xdr:cNvSpPr/>
      </xdr:nvSpPr>
      <xdr:spPr>
        <a:xfrm>
          <a:off x="1397000" y="141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71840</xdr:rowOff>
    </xdr:from>
    <xdr:ext cx="762000" cy="259045"/>
    <xdr:sp macro="" textlink="">
      <xdr:nvSpPr>
        <xdr:cNvPr id="223" name="テキスト ボックス 222"/>
        <xdr:cNvSpPr txBox="1"/>
      </xdr:nvSpPr>
      <xdr:spPr>
        <a:xfrm>
          <a:off x="1066800" y="1395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は、類似団体平均</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をやや上回るが、全国市平均</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と比較すると低水準にあるといえる。今後も、より一層、給与の適正化に努める。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9" name="直線コネクタ 258"/>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62" name="直線コネクタ 261"/>
        <xdr:cNvCxnSpPr/>
      </xdr:nvCxnSpPr>
      <xdr:spPr>
        <a:xfrm>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101600</xdr:rowOff>
    </xdr:to>
    <xdr:cxnSp macro="">
      <xdr:nvCxnSpPr>
        <xdr:cNvPr id="265" name="直線コネクタ 264"/>
        <xdr:cNvCxnSpPr/>
      </xdr:nvCxnSpPr>
      <xdr:spPr>
        <a:xfrm>
          <a:off x="14401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33564</xdr:rowOff>
    </xdr:from>
    <xdr:to>
      <xdr:col>73</xdr:col>
      <xdr:colOff>44450</xdr:colOff>
      <xdr:row>86</xdr:row>
      <xdr:rowOff>135164</xdr:rowOff>
    </xdr:to>
    <xdr:sp macro="" textlink="">
      <xdr:nvSpPr>
        <xdr:cNvPr id="266" name="フローチャート: 判断 265"/>
        <xdr:cNvSpPr/>
      </xdr:nvSpPr>
      <xdr:spPr>
        <a:xfrm>
          <a:off x="15240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67" name="テキスト ボックス 266"/>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67129</xdr:rowOff>
    </xdr:to>
    <xdr:cxnSp macro="">
      <xdr:nvCxnSpPr>
        <xdr:cNvPr id="268" name="直線コネクタ 267"/>
        <xdr:cNvCxnSpPr/>
      </xdr:nvCxnSpPr>
      <xdr:spPr>
        <a:xfrm>
          <a:off x="13512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8" name="楕円 277"/>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9"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4" name="楕円 283"/>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5" name="テキスト ボックス 284"/>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7" name="テキスト ボックス 286"/>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類似団体平均、全国平均、京都府平均のいずれと比較しても上回っている。これは、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毎年、事務事業の見直し等を行うとともに、</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亀岡市行財政改革</a:t>
          </a:r>
          <a:r>
            <a:rPr kumimoji="1" lang="ja-JP" altLang="en-US" sz="1300">
              <a:latin typeface="ＭＳ Ｐゴシック" panose="020B0600070205080204" pitchFamily="50" charset="-128"/>
              <a:ea typeface="ＭＳ Ｐゴシック" panose="020B0600070205080204" pitchFamily="50" charset="-128"/>
            </a:rPr>
            <a:t>大綱に基づく、職員の定員管理の適切な推進と、スリムで強靭な組織・人員体制の構築を図ってきた成果である。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今後も、事業・組織の見直し等により、更なる職員数の適正化に取り組む。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103822</xdr:rowOff>
    </xdr:from>
    <xdr:to>
      <xdr:col>81</xdr:col>
      <xdr:colOff>44450</xdr:colOff>
      <xdr:row>60</xdr:row>
      <xdr:rowOff>111866</xdr:rowOff>
    </xdr:to>
    <xdr:cxnSp macro="">
      <xdr:nvCxnSpPr>
        <xdr:cNvPr id="322" name="直線コネクタ 321"/>
        <xdr:cNvCxnSpPr/>
      </xdr:nvCxnSpPr>
      <xdr:spPr>
        <a:xfrm>
          <a:off x="16179800" y="1039082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79693</xdr:rowOff>
    </xdr:from>
    <xdr:to>
      <xdr:col>77</xdr:col>
      <xdr:colOff>44450</xdr:colOff>
      <xdr:row>60</xdr:row>
      <xdr:rowOff>103822</xdr:rowOff>
    </xdr:to>
    <xdr:cxnSp macro="">
      <xdr:nvCxnSpPr>
        <xdr:cNvPr id="325" name="直線コネクタ 324"/>
        <xdr:cNvCxnSpPr/>
      </xdr:nvCxnSpPr>
      <xdr:spPr>
        <a:xfrm>
          <a:off x="15290800" y="103666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79693</xdr:rowOff>
    </xdr:to>
    <xdr:cxnSp macro="">
      <xdr:nvCxnSpPr>
        <xdr:cNvPr id="328" name="直線コネクタ 327"/>
        <xdr:cNvCxnSpPr/>
      </xdr:nvCxnSpPr>
      <xdr:spPr>
        <a:xfrm>
          <a:off x="14401800" y="1035663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106256</xdr:rowOff>
    </xdr:from>
    <xdr:to>
      <xdr:col>73</xdr:col>
      <xdr:colOff>44450</xdr:colOff>
      <xdr:row>63</xdr:row>
      <xdr:rowOff>36406</xdr:rowOff>
    </xdr:to>
    <xdr:sp macro="" textlink="">
      <xdr:nvSpPr>
        <xdr:cNvPr id="329" name="フローチャート: 判断 328"/>
        <xdr:cNvSpPr/>
      </xdr:nvSpPr>
      <xdr:spPr>
        <a:xfrm>
          <a:off x="15240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30" name="テキスト ボックス 329"/>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67628</xdr:rowOff>
    </xdr:from>
    <xdr:to>
      <xdr:col>68</xdr:col>
      <xdr:colOff>152400</xdr:colOff>
      <xdr:row>60</xdr:row>
      <xdr:rowOff>69638</xdr:rowOff>
    </xdr:to>
    <xdr:cxnSp macro="">
      <xdr:nvCxnSpPr>
        <xdr:cNvPr id="331" name="直線コネクタ 330"/>
        <xdr:cNvCxnSpPr/>
      </xdr:nvCxnSpPr>
      <xdr:spPr>
        <a:xfrm>
          <a:off x="13512800" y="1035462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61066</xdr:rowOff>
    </xdr:from>
    <xdr:to>
      <xdr:col>81</xdr:col>
      <xdr:colOff>95250</xdr:colOff>
      <xdr:row>60</xdr:row>
      <xdr:rowOff>162666</xdr:rowOff>
    </xdr:to>
    <xdr:sp macro="" textlink="">
      <xdr:nvSpPr>
        <xdr:cNvPr id="341" name="楕円 340"/>
        <xdr:cNvSpPr/>
      </xdr:nvSpPr>
      <xdr:spPr>
        <a:xfrm>
          <a:off x="169672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77593</xdr:rowOff>
    </xdr:from>
    <xdr:ext cx="762000" cy="259045"/>
    <xdr:sp macro="" textlink="">
      <xdr:nvSpPr>
        <xdr:cNvPr id="342" name="定員管理の状況該当値テキスト"/>
        <xdr:cNvSpPr txBox="1"/>
      </xdr:nvSpPr>
      <xdr:spPr>
        <a:xfrm>
          <a:off x="17106900" y="101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53022</xdr:rowOff>
    </xdr:from>
    <xdr:to>
      <xdr:col>77</xdr:col>
      <xdr:colOff>95250</xdr:colOff>
      <xdr:row>60</xdr:row>
      <xdr:rowOff>154622</xdr:rowOff>
    </xdr:to>
    <xdr:sp macro="" textlink="">
      <xdr:nvSpPr>
        <xdr:cNvPr id="343" name="楕円 342"/>
        <xdr:cNvSpPr/>
      </xdr:nvSpPr>
      <xdr:spPr>
        <a:xfrm>
          <a:off x="16129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164799</xdr:rowOff>
    </xdr:from>
    <xdr:ext cx="736600" cy="259045"/>
    <xdr:sp macro="" textlink="">
      <xdr:nvSpPr>
        <xdr:cNvPr id="344" name="テキスト ボックス 343"/>
        <xdr:cNvSpPr txBox="1"/>
      </xdr:nvSpPr>
      <xdr:spPr>
        <a:xfrm>
          <a:off x="15798800" y="1010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28893</xdr:rowOff>
    </xdr:from>
    <xdr:to>
      <xdr:col>73</xdr:col>
      <xdr:colOff>44450</xdr:colOff>
      <xdr:row>60</xdr:row>
      <xdr:rowOff>130493</xdr:rowOff>
    </xdr:to>
    <xdr:sp macro="" textlink="">
      <xdr:nvSpPr>
        <xdr:cNvPr id="345" name="楕円 344"/>
        <xdr:cNvSpPr/>
      </xdr:nvSpPr>
      <xdr:spPr>
        <a:xfrm>
          <a:off x="15240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46" name="テキスト ボックス 345"/>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7" name="楕円 346"/>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8" name="テキスト ボックス 347"/>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16828</xdr:rowOff>
    </xdr:from>
    <xdr:to>
      <xdr:col>64</xdr:col>
      <xdr:colOff>152400</xdr:colOff>
      <xdr:row>60</xdr:row>
      <xdr:rowOff>118428</xdr:rowOff>
    </xdr:to>
    <xdr:sp macro="" textlink="">
      <xdr:nvSpPr>
        <xdr:cNvPr id="349" name="楕円 348"/>
        <xdr:cNvSpPr/>
      </xdr:nvSpPr>
      <xdr:spPr>
        <a:xfrm>
          <a:off x="13462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128605</xdr:rowOff>
    </xdr:from>
    <xdr:ext cx="762000" cy="259045"/>
    <xdr:sp macro="" textlink="">
      <xdr:nvSpPr>
        <xdr:cNvPr id="350" name="テキスト ボックス 349"/>
        <xdr:cNvSpPr txBox="1"/>
      </xdr:nvSpPr>
      <xdr:spPr>
        <a:xfrm>
          <a:off x="13131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類似団体平均、全国平均、京都府平均のいずれと比較しても下回っている。近年の借入分で元金償還が開始された市債の影響等で、実質公債費比率が増加傾向にある。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箇年平均では、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ポイントの悪化となるが、単年度比較では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ポイント悪化していることから、今後の実質公債費比率の改善を図るため、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新たな市債発行額が償還額を上回らないよう抑制に努める。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58103</xdr:rowOff>
    </xdr:from>
    <xdr:to>
      <xdr:col>81</xdr:col>
      <xdr:colOff>44450</xdr:colOff>
      <xdr:row>41</xdr:row>
      <xdr:rowOff>124460</xdr:rowOff>
    </xdr:to>
    <xdr:cxnSp macro="">
      <xdr:nvCxnSpPr>
        <xdr:cNvPr id="380" name="直線コネクタ 379"/>
        <xdr:cNvCxnSpPr/>
      </xdr:nvCxnSpPr>
      <xdr:spPr>
        <a:xfrm>
          <a:off x="16179800" y="708755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33972</xdr:rowOff>
    </xdr:from>
    <xdr:to>
      <xdr:col>77</xdr:col>
      <xdr:colOff>44450</xdr:colOff>
      <xdr:row>41</xdr:row>
      <xdr:rowOff>58103</xdr:rowOff>
    </xdr:to>
    <xdr:cxnSp macro="">
      <xdr:nvCxnSpPr>
        <xdr:cNvPr id="383" name="直線コネクタ 382"/>
        <xdr:cNvCxnSpPr/>
      </xdr:nvCxnSpPr>
      <xdr:spPr>
        <a:xfrm>
          <a:off x="15290800" y="70634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33972</xdr:rowOff>
    </xdr:from>
    <xdr:to>
      <xdr:col>72</xdr:col>
      <xdr:colOff>203200</xdr:colOff>
      <xdr:row>41</xdr:row>
      <xdr:rowOff>40005</xdr:rowOff>
    </xdr:to>
    <xdr:cxnSp macro="">
      <xdr:nvCxnSpPr>
        <xdr:cNvPr id="386" name="直線コネクタ 385"/>
        <xdr:cNvCxnSpPr/>
      </xdr:nvCxnSpPr>
      <xdr:spPr>
        <a:xfrm flipV="1">
          <a:off x="14401800" y="706342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7" name="フローチャート: 判断 386"/>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8" name="テキスト ボックス 387"/>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40005</xdr:rowOff>
    </xdr:from>
    <xdr:to>
      <xdr:col>68</xdr:col>
      <xdr:colOff>152400</xdr:colOff>
      <xdr:row>41</xdr:row>
      <xdr:rowOff>76200</xdr:rowOff>
    </xdr:to>
    <xdr:cxnSp macro="">
      <xdr:nvCxnSpPr>
        <xdr:cNvPr id="389" name="直線コネクタ 388"/>
        <xdr:cNvCxnSpPr/>
      </xdr:nvCxnSpPr>
      <xdr:spPr>
        <a:xfrm flipV="1">
          <a:off x="13512800" y="7069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9" name="楕円 398"/>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0"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7303</xdr:rowOff>
    </xdr:from>
    <xdr:to>
      <xdr:col>77</xdr:col>
      <xdr:colOff>95250</xdr:colOff>
      <xdr:row>41</xdr:row>
      <xdr:rowOff>108903</xdr:rowOff>
    </xdr:to>
    <xdr:sp macro="" textlink="">
      <xdr:nvSpPr>
        <xdr:cNvPr id="401" name="楕円 400"/>
        <xdr:cNvSpPr/>
      </xdr:nvSpPr>
      <xdr:spPr>
        <a:xfrm>
          <a:off x="16129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93680</xdr:rowOff>
    </xdr:from>
    <xdr:ext cx="736600" cy="259045"/>
    <xdr:sp macro="" textlink="">
      <xdr:nvSpPr>
        <xdr:cNvPr id="402" name="テキスト ボックス 401"/>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154622</xdr:rowOff>
    </xdr:from>
    <xdr:to>
      <xdr:col>73</xdr:col>
      <xdr:colOff>44450</xdr:colOff>
      <xdr:row>41</xdr:row>
      <xdr:rowOff>84772</xdr:rowOff>
    </xdr:to>
    <xdr:sp macro="" textlink="">
      <xdr:nvSpPr>
        <xdr:cNvPr id="403" name="楕円 402"/>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69549</xdr:rowOff>
    </xdr:from>
    <xdr:ext cx="762000" cy="259045"/>
    <xdr:sp macro="" textlink="">
      <xdr:nvSpPr>
        <xdr:cNvPr id="404" name="テキスト ボックス 403"/>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160655</xdr:rowOff>
    </xdr:from>
    <xdr:to>
      <xdr:col>68</xdr:col>
      <xdr:colOff>203200</xdr:colOff>
      <xdr:row>41</xdr:row>
      <xdr:rowOff>90805</xdr:rowOff>
    </xdr:to>
    <xdr:sp macro="" textlink="">
      <xdr:nvSpPr>
        <xdr:cNvPr id="405" name="楕円 404"/>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75582</xdr:rowOff>
    </xdr:from>
    <xdr:ext cx="762000" cy="259045"/>
    <xdr:sp macro="" textlink="">
      <xdr:nvSpPr>
        <xdr:cNvPr id="406" name="テキスト ボックス 405"/>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7" name="楕円 40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8" name="テキスト ボックス 407"/>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下回っている。前年度と比較して増加した主な要因は、京都スタジアム（仮称）関連事業に係る市債発行等により地方債残高が増加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今後については、新たな市債発行額が償還額を上回らないよう抑制に努め、類似団体平均及び全国平均との差を縮められるよう、より一層、財政健全化に努める。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46821</xdr:rowOff>
    </xdr:from>
    <xdr:to>
      <xdr:col>81</xdr:col>
      <xdr:colOff>44450</xdr:colOff>
      <xdr:row>20</xdr:row>
      <xdr:rowOff>96689</xdr:rowOff>
    </xdr:to>
    <xdr:cxnSp macro="">
      <xdr:nvCxnSpPr>
        <xdr:cNvPr id="442" name="直線コネクタ 441"/>
        <xdr:cNvCxnSpPr/>
      </xdr:nvCxnSpPr>
      <xdr:spPr>
        <a:xfrm>
          <a:off x="16179800" y="3475821"/>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46821</xdr:rowOff>
    </xdr:from>
    <xdr:to>
      <xdr:col>77</xdr:col>
      <xdr:colOff>44450</xdr:colOff>
      <xdr:row>20</xdr:row>
      <xdr:rowOff>141732</xdr:rowOff>
    </xdr:to>
    <xdr:cxnSp macro="">
      <xdr:nvCxnSpPr>
        <xdr:cNvPr id="445" name="直線コネクタ 444"/>
        <xdr:cNvCxnSpPr/>
      </xdr:nvCxnSpPr>
      <xdr:spPr>
        <a:xfrm flipV="1">
          <a:off x="15290800" y="3475821"/>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141732</xdr:rowOff>
    </xdr:from>
    <xdr:to>
      <xdr:col>72</xdr:col>
      <xdr:colOff>203200</xdr:colOff>
      <xdr:row>21</xdr:row>
      <xdr:rowOff>38650</xdr:rowOff>
    </xdr:to>
    <xdr:cxnSp macro="">
      <xdr:nvCxnSpPr>
        <xdr:cNvPr id="448" name="直線コネクタ 447"/>
        <xdr:cNvCxnSpPr/>
      </xdr:nvCxnSpPr>
      <xdr:spPr>
        <a:xfrm flipV="1">
          <a:off x="14401800" y="357073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49" name="フローチャート: 判断 448"/>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0" name="テキスト ボックス 449"/>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120015</xdr:rowOff>
    </xdr:from>
    <xdr:to>
      <xdr:col>68</xdr:col>
      <xdr:colOff>152400</xdr:colOff>
      <xdr:row>21</xdr:row>
      <xdr:rowOff>38650</xdr:rowOff>
    </xdr:to>
    <xdr:cxnSp macro="">
      <xdr:nvCxnSpPr>
        <xdr:cNvPr id="451" name="直線コネクタ 450"/>
        <xdr:cNvCxnSpPr/>
      </xdr:nvCxnSpPr>
      <xdr:spPr>
        <a:xfrm>
          <a:off x="13512800" y="3549015"/>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45889</xdr:rowOff>
    </xdr:from>
    <xdr:to>
      <xdr:col>81</xdr:col>
      <xdr:colOff>95250</xdr:colOff>
      <xdr:row>20</xdr:row>
      <xdr:rowOff>147489</xdr:rowOff>
    </xdr:to>
    <xdr:sp macro="" textlink="">
      <xdr:nvSpPr>
        <xdr:cNvPr id="461" name="楕円 460"/>
        <xdr:cNvSpPr/>
      </xdr:nvSpPr>
      <xdr:spPr>
        <a:xfrm>
          <a:off x="16967200" y="34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17966</xdr:rowOff>
    </xdr:from>
    <xdr:ext cx="762000" cy="259045"/>
    <xdr:sp macro="" textlink="">
      <xdr:nvSpPr>
        <xdr:cNvPr id="462" name="将来負担の状況該当値テキスト"/>
        <xdr:cNvSpPr txBox="1"/>
      </xdr:nvSpPr>
      <xdr:spPr>
        <a:xfrm>
          <a:off x="17106900" y="344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167471</xdr:rowOff>
    </xdr:from>
    <xdr:to>
      <xdr:col>77</xdr:col>
      <xdr:colOff>95250</xdr:colOff>
      <xdr:row>20</xdr:row>
      <xdr:rowOff>97621</xdr:rowOff>
    </xdr:to>
    <xdr:sp macro="" textlink="">
      <xdr:nvSpPr>
        <xdr:cNvPr id="463" name="楕円 462"/>
        <xdr:cNvSpPr/>
      </xdr:nvSpPr>
      <xdr:spPr>
        <a:xfrm>
          <a:off x="16129000" y="34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82398</xdr:rowOff>
    </xdr:from>
    <xdr:ext cx="736600" cy="259045"/>
    <xdr:sp macro="" textlink="">
      <xdr:nvSpPr>
        <xdr:cNvPr id="464" name="テキスト ボックス 463"/>
        <xdr:cNvSpPr txBox="1"/>
      </xdr:nvSpPr>
      <xdr:spPr>
        <a:xfrm>
          <a:off x="15798800" y="351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90932</xdr:rowOff>
    </xdr:from>
    <xdr:to>
      <xdr:col>73</xdr:col>
      <xdr:colOff>44450</xdr:colOff>
      <xdr:row>21</xdr:row>
      <xdr:rowOff>21082</xdr:rowOff>
    </xdr:to>
    <xdr:sp macro="" textlink="">
      <xdr:nvSpPr>
        <xdr:cNvPr id="465" name="楕円 464"/>
        <xdr:cNvSpPr/>
      </xdr:nvSpPr>
      <xdr:spPr>
        <a:xfrm>
          <a:off x="152400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5859</xdr:rowOff>
    </xdr:from>
    <xdr:ext cx="762000" cy="259045"/>
    <xdr:sp macro="" textlink="">
      <xdr:nvSpPr>
        <xdr:cNvPr id="466" name="テキスト ボックス 465"/>
        <xdr:cNvSpPr txBox="1"/>
      </xdr:nvSpPr>
      <xdr:spPr>
        <a:xfrm>
          <a:off x="14909800" y="360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159300</xdr:rowOff>
    </xdr:from>
    <xdr:to>
      <xdr:col>68</xdr:col>
      <xdr:colOff>203200</xdr:colOff>
      <xdr:row>21</xdr:row>
      <xdr:rowOff>89450</xdr:rowOff>
    </xdr:to>
    <xdr:sp macro="" textlink="">
      <xdr:nvSpPr>
        <xdr:cNvPr id="467" name="楕円 466"/>
        <xdr:cNvSpPr/>
      </xdr:nvSpPr>
      <xdr:spPr>
        <a:xfrm>
          <a:off x="14351000" y="35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74227</xdr:rowOff>
    </xdr:from>
    <xdr:ext cx="762000" cy="259045"/>
    <xdr:sp macro="" textlink="">
      <xdr:nvSpPr>
        <xdr:cNvPr id="468" name="テキスト ボックス 467"/>
        <xdr:cNvSpPr txBox="1"/>
      </xdr:nvSpPr>
      <xdr:spPr>
        <a:xfrm>
          <a:off x="14020800" y="367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69215</xdr:rowOff>
    </xdr:from>
    <xdr:to>
      <xdr:col>64</xdr:col>
      <xdr:colOff>152400</xdr:colOff>
      <xdr:row>20</xdr:row>
      <xdr:rowOff>170815</xdr:rowOff>
    </xdr:to>
    <xdr:sp macro="" textlink="">
      <xdr:nvSpPr>
        <xdr:cNvPr id="469" name="楕円 468"/>
        <xdr:cNvSpPr/>
      </xdr:nvSpPr>
      <xdr:spPr>
        <a:xfrm>
          <a:off x="13462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155592</xdr:rowOff>
    </xdr:from>
    <xdr:ext cx="762000" cy="259045"/>
    <xdr:sp macro="" textlink="">
      <xdr:nvSpPr>
        <xdr:cNvPr id="470" name="テキスト ボックス 469"/>
        <xdr:cNvSpPr txBox="1"/>
      </xdr:nvSpPr>
      <xdr:spPr>
        <a:xfrm>
          <a:off x="13131800" y="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89,783
88,905
224.80
35,909,079
35,484,331
386,873
18,825,393
42,763,326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類似団体平均をやや下回るものの、全国平均、京都府平均は上回っている。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今後も、亀岡市行財政改革大綱に基づき、職員の定員管理の適切な推進を図るとともに、時間外手当の抑制など、徹底した内部改革を継続して進めることで、人件費の削減に努める。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8890</xdr:rowOff>
    </xdr:to>
    <xdr:cxnSp macro="">
      <xdr:nvCxnSpPr>
        <xdr:cNvPr id="66" name="直線コネクタ 65"/>
        <xdr:cNvCxnSpPr/>
      </xdr:nvCxnSpPr>
      <xdr:spPr>
        <a:xfrm>
          <a:off x="3987800" y="6299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69850</xdr:rowOff>
    </xdr:to>
    <xdr:cxnSp macro="">
      <xdr:nvCxnSpPr>
        <xdr:cNvPr id="69" name="直線コネクタ 68"/>
        <xdr:cNvCxnSpPr/>
      </xdr:nvCxnSpPr>
      <xdr:spPr>
        <a:xfrm flipV="1">
          <a:off x="3098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92710</xdr:rowOff>
    </xdr:to>
    <xdr:cxnSp macro="">
      <xdr:nvCxnSpPr>
        <xdr:cNvPr id="72" name="直線コネクタ 71"/>
        <xdr:cNvCxnSpPr/>
      </xdr:nvCxnSpPr>
      <xdr:spPr>
        <a:xfrm flipV="1">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115570</xdr:rowOff>
    </xdr:to>
    <xdr:cxnSp macro="">
      <xdr:nvCxnSpPr>
        <xdr:cNvPr id="75" name="直線コネクタ 74"/>
        <xdr:cNvCxnSpPr/>
      </xdr:nvCxnSpPr>
      <xdr:spPr>
        <a:xfrm flipV="1">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類似団体平均、全国平均を大きく上回っているが、京都府平均と比較すると同水準である。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これは、毎年、事務事業の見直しや内部事務経費等の削減を図ってきた成果である。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今後も、住民サービスを低下させないことを念頭に置き、民間委託等によるコスト削減や更なる経費削減に努める。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97282</xdr:rowOff>
    </xdr:from>
    <xdr:to>
      <xdr:col>82</xdr:col>
      <xdr:colOff>107950</xdr:colOff>
      <xdr:row>13</xdr:row>
      <xdr:rowOff>143002</xdr:rowOff>
    </xdr:to>
    <xdr:cxnSp macro="">
      <xdr:nvCxnSpPr>
        <xdr:cNvPr id="125" name="直線コネクタ 124"/>
        <xdr:cNvCxnSpPr/>
      </xdr:nvCxnSpPr>
      <xdr:spPr>
        <a:xfrm flipV="1">
          <a:off x="15671800" y="23261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143002</xdr:rowOff>
    </xdr:from>
    <xdr:to>
      <xdr:col>78</xdr:col>
      <xdr:colOff>69850</xdr:colOff>
      <xdr:row>14</xdr:row>
      <xdr:rowOff>8128</xdr:rowOff>
    </xdr:to>
    <xdr:cxnSp macro="">
      <xdr:nvCxnSpPr>
        <xdr:cNvPr id="128" name="直線コネクタ 127"/>
        <xdr:cNvCxnSpPr/>
      </xdr:nvCxnSpPr>
      <xdr:spPr>
        <a:xfrm flipV="1">
          <a:off x="14782800" y="2371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14</xdr:row>
      <xdr:rowOff>62992</xdr:rowOff>
    </xdr:to>
    <xdr:cxnSp macro="">
      <xdr:nvCxnSpPr>
        <xdr:cNvPr id="131" name="直線コネクタ 130"/>
        <xdr:cNvCxnSpPr/>
      </xdr:nvCxnSpPr>
      <xdr:spPr>
        <a:xfrm flipV="1">
          <a:off x="13893800" y="2408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2" name="フローチャート: 判断 131"/>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33" name="テキスト ボックス 132"/>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62992</xdr:rowOff>
    </xdr:to>
    <xdr:cxnSp macro="">
      <xdr:nvCxnSpPr>
        <xdr:cNvPr id="134" name="直線コネクタ 133"/>
        <xdr:cNvCxnSpPr/>
      </xdr:nvCxnSpPr>
      <xdr:spPr>
        <a:xfrm>
          <a:off x="13004800" y="2435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46482</xdr:rowOff>
    </xdr:from>
    <xdr:to>
      <xdr:col>82</xdr:col>
      <xdr:colOff>158750</xdr:colOff>
      <xdr:row>13</xdr:row>
      <xdr:rowOff>148082</xdr:rowOff>
    </xdr:to>
    <xdr:sp macro="" textlink="">
      <xdr:nvSpPr>
        <xdr:cNvPr id="144" name="楕円 143"/>
        <xdr:cNvSpPr/>
      </xdr:nvSpPr>
      <xdr:spPr>
        <a:xfrm>
          <a:off x="164592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63009</xdr:rowOff>
    </xdr:from>
    <xdr:ext cx="762000" cy="259045"/>
    <xdr:sp macro="" textlink="">
      <xdr:nvSpPr>
        <xdr:cNvPr id="145" name="物件費該当値テキスト"/>
        <xdr:cNvSpPr txBox="1"/>
      </xdr:nvSpPr>
      <xdr:spPr>
        <a:xfrm>
          <a:off x="16598900" y="212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92202</xdr:rowOff>
    </xdr:from>
    <xdr:to>
      <xdr:col>78</xdr:col>
      <xdr:colOff>120650</xdr:colOff>
      <xdr:row>14</xdr:row>
      <xdr:rowOff>22352</xdr:rowOff>
    </xdr:to>
    <xdr:sp macro="" textlink="">
      <xdr:nvSpPr>
        <xdr:cNvPr id="146" name="楕円 145"/>
        <xdr:cNvSpPr/>
      </xdr:nvSpPr>
      <xdr:spPr>
        <a:xfrm>
          <a:off x="15621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32529</xdr:rowOff>
    </xdr:from>
    <xdr:ext cx="736600" cy="259045"/>
    <xdr:sp macro="" textlink="">
      <xdr:nvSpPr>
        <xdr:cNvPr id="147" name="テキスト ボックス 146"/>
        <xdr:cNvSpPr txBox="1"/>
      </xdr:nvSpPr>
      <xdr:spPr>
        <a:xfrm>
          <a:off x="15290800" y="208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128778</xdr:rowOff>
    </xdr:from>
    <xdr:to>
      <xdr:col>74</xdr:col>
      <xdr:colOff>31750</xdr:colOff>
      <xdr:row>14</xdr:row>
      <xdr:rowOff>58928</xdr:rowOff>
    </xdr:to>
    <xdr:sp macro="" textlink="">
      <xdr:nvSpPr>
        <xdr:cNvPr id="148" name="楕円 147"/>
        <xdr:cNvSpPr/>
      </xdr:nvSpPr>
      <xdr:spPr>
        <a:xfrm>
          <a:off x="14732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69105</xdr:rowOff>
    </xdr:from>
    <xdr:ext cx="762000" cy="259045"/>
    <xdr:sp macro="" textlink="">
      <xdr:nvSpPr>
        <xdr:cNvPr id="149" name="テキスト ボックス 148"/>
        <xdr:cNvSpPr txBox="1"/>
      </xdr:nvSpPr>
      <xdr:spPr>
        <a:xfrm>
          <a:off x="14401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xdr:rowOff>
    </xdr:from>
    <xdr:to>
      <xdr:col>69</xdr:col>
      <xdr:colOff>142875</xdr:colOff>
      <xdr:row>14</xdr:row>
      <xdr:rowOff>113792</xdr:rowOff>
    </xdr:to>
    <xdr:sp macro="" textlink="">
      <xdr:nvSpPr>
        <xdr:cNvPr id="150" name="楕円 149"/>
        <xdr:cNvSpPr/>
      </xdr:nvSpPr>
      <xdr:spPr>
        <a:xfrm>
          <a:off x="13843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123969</xdr:rowOff>
    </xdr:from>
    <xdr:ext cx="762000" cy="259045"/>
    <xdr:sp macro="" textlink="">
      <xdr:nvSpPr>
        <xdr:cNvPr id="151" name="テキスト ボックス 150"/>
        <xdr:cNvSpPr txBox="1"/>
      </xdr:nvSpPr>
      <xdr:spPr>
        <a:xfrm>
          <a:off x="13512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ポイント減少しているところであるが、</a:t>
          </a:r>
          <a:r>
            <a:rPr kumimoji="1" lang="ja-JP" altLang="en-US" sz="1300">
              <a:latin typeface="ＭＳ Ｐゴシック" panose="020B0600070205080204" pitchFamily="50" charset="-128"/>
              <a:ea typeface="ＭＳ Ｐゴシック" panose="020B0600070205080204" pitchFamily="50" charset="-128"/>
            </a:rPr>
            <a:t>子育て・教育環境の充実や少子高齢化対策等、社会環境の変化に対応した社会保障給付費の増加も予想されることから、今後も国の各種制度の見直し等を注視しながら対応し、給付費等の抑制に努める。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151493</xdr:rowOff>
    </xdr:to>
    <xdr:cxnSp macro="">
      <xdr:nvCxnSpPr>
        <xdr:cNvPr id="188" name="直線コネクタ 187"/>
        <xdr:cNvCxnSpPr/>
      </xdr:nvCxnSpPr>
      <xdr:spPr>
        <a:xfrm flipV="1">
          <a:off x="3987800" y="9537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151493</xdr:rowOff>
    </xdr:to>
    <xdr:cxnSp macro="">
      <xdr:nvCxnSpPr>
        <xdr:cNvPr id="191" name="直線コネクタ 190"/>
        <xdr:cNvCxnSpPr/>
      </xdr:nvCxnSpPr>
      <xdr:spPr>
        <a:xfrm>
          <a:off x="3098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151493</xdr:rowOff>
    </xdr:to>
    <xdr:cxnSp macro="">
      <xdr:nvCxnSpPr>
        <xdr:cNvPr id="194" name="直線コネクタ 193"/>
        <xdr:cNvCxnSpPr/>
      </xdr:nvCxnSpPr>
      <xdr:spPr>
        <a:xfrm flipV="1">
          <a:off x="2209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151493</xdr:rowOff>
    </xdr:to>
    <xdr:cxnSp macro="">
      <xdr:nvCxnSpPr>
        <xdr:cNvPr id="197" name="直線コネクタ 196"/>
        <xdr:cNvCxnSpPr/>
      </xdr:nvCxnSpPr>
      <xdr:spPr>
        <a:xfrm>
          <a:off x="1320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0" name="テキスト ボックス 209"/>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165299</xdr:rowOff>
    </xdr:from>
    <xdr:ext cx="762000" cy="259045"/>
    <xdr:sp macro="" textlink="">
      <xdr:nvSpPr>
        <xdr:cNvPr id="212" name="テキスト ボックス 211"/>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4" name="テキスト ボックス 213"/>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6" name="テキスト ボックス 215"/>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域下水道事業特別会計繰出金等の増加が主な要因であるが、今後、経営基盤の強化及び経営の効率化を図るため、下水道事業会計（法適用）に統合を予定しているところであり、公営企業の健全な運営により、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24130</xdr:rowOff>
    </xdr:to>
    <xdr:cxnSp macro="">
      <xdr:nvCxnSpPr>
        <xdr:cNvPr id="249" name="直線コネクタ 248"/>
        <xdr:cNvCxnSpPr/>
      </xdr:nvCxnSpPr>
      <xdr:spPr>
        <a:xfrm>
          <a:off x="15671800" y="9712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149860</xdr:rowOff>
    </xdr:to>
    <xdr:cxnSp macro="">
      <xdr:nvCxnSpPr>
        <xdr:cNvPr id="252" name="直線コネクタ 251"/>
        <xdr:cNvCxnSpPr/>
      </xdr:nvCxnSpPr>
      <xdr:spPr>
        <a:xfrm flipV="1">
          <a:off x="14782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168910</xdr:rowOff>
    </xdr:to>
    <xdr:cxnSp macro="">
      <xdr:nvCxnSpPr>
        <xdr:cNvPr id="255" name="直線コネクタ 254"/>
        <xdr:cNvCxnSpPr/>
      </xdr:nvCxnSpPr>
      <xdr:spPr>
        <a:xfrm flipV="1">
          <a:off x="13893800" y="97510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7" name="テキスト ボックス 25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168910</xdr:rowOff>
    </xdr:to>
    <xdr:cxnSp macro="">
      <xdr:nvCxnSpPr>
        <xdr:cNvPr id="258" name="直線コネクタ 257"/>
        <xdr:cNvCxnSpPr/>
      </xdr:nvCxnSpPr>
      <xdr:spPr>
        <a:xfrm>
          <a:off x="13004800" y="97663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0" name="楕円 269"/>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1" name="テキスト ボックス 270"/>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2" name="楕円 271"/>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3" name="テキスト ボックス 272"/>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4" name="楕円 273"/>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5" name="テキスト ボックス 27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毎年、当初予算編成において、補助金等の支出見直しを行っているところではあるが、公営企業会計等への負担金が多額になっているため、補助費等の占める割合が高くなっている。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今後、公営企業においては、経営戦略を策定し、経営の安定化を進める中で、補助費等の削減に努める。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110998</xdr:rowOff>
    </xdr:to>
    <xdr:cxnSp macro="">
      <xdr:nvCxnSpPr>
        <xdr:cNvPr id="307" name="直線コネクタ 306"/>
        <xdr:cNvCxnSpPr/>
      </xdr:nvCxnSpPr>
      <xdr:spPr>
        <a:xfrm flipV="1">
          <a:off x="15671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110998</xdr:rowOff>
    </xdr:to>
    <xdr:cxnSp macro="">
      <xdr:nvCxnSpPr>
        <xdr:cNvPr id="310" name="直線コネクタ 309"/>
        <xdr:cNvCxnSpPr/>
      </xdr:nvCxnSpPr>
      <xdr:spPr>
        <a:xfrm>
          <a:off x="14782800" y="6454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110998</xdr:rowOff>
    </xdr:to>
    <xdr:cxnSp macro="">
      <xdr:nvCxnSpPr>
        <xdr:cNvPr id="313" name="直線コネクタ 312"/>
        <xdr:cNvCxnSpPr/>
      </xdr:nvCxnSpPr>
      <xdr:spPr>
        <a:xfrm>
          <a:off x="13893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4" name="フローチャート: 判断 313"/>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5" name="テキスト ボックス 31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147574</xdr:rowOff>
    </xdr:to>
    <xdr:cxnSp macro="">
      <xdr:nvCxnSpPr>
        <xdr:cNvPr id="316" name="直線コネクタ 315"/>
        <xdr:cNvCxnSpPr/>
      </xdr:nvCxnSpPr>
      <xdr:spPr>
        <a:xfrm flipV="1">
          <a:off x="13004800" y="63769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6" name="楕円 325"/>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7"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8" name="楕円 327"/>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9" name="テキスト ボックス 328"/>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0" name="楕円 329"/>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1" name="テキスト ボックス 330"/>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2" name="楕円 331"/>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3" name="テキスト ボックス 332"/>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4" name="楕円 333"/>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5" name="テキスト ボックス 334"/>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類似団体平均、全国平均、京都府平均すべてにおいて、下回っている。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これまでの大型建設事業については、一定のピークを過ぎたところであるが、元金償還が開始された市債の影響等で、公債費の占める割合が年々、上昇してきている。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今後も、中期財政見通しを作成する中で、元金償還を上回らない市債発行に努める。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19558</xdr:rowOff>
    </xdr:to>
    <xdr:cxnSp macro="">
      <xdr:nvCxnSpPr>
        <xdr:cNvPr id="365" name="直線コネクタ 364"/>
        <xdr:cNvCxnSpPr/>
      </xdr:nvCxnSpPr>
      <xdr:spPr>
        <a:xfrm>
          <a:off x="3987800" y="135412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168148</xdr:rowOff>
    </xdr:to>
    <xdr:cxnSp macro="">
      <xdr:nvCxnSpPr>
        <xdr:cNvPr id="368" name="直線コネクタ 367"/>
        <xdr:cNvCxnSpPr/>
      </xdr:nvCxnSpPr>
      <xdr:spPr>
        <a:xfrm>
          <a:off x="3098800" y="134863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113285</xdr:rowOff>
    </xdr:to>
    <xdr:cxnSp macro="">
      <xdr:nvCxnSpPr>
        <xdr:cNvPr id="371" name="直線コネクタ 370"/>
        <xdr:cNvCxnSpPr/>
      </xdr:nvCxnSpPr>
      <xdr:spPr>
        <a:xfrm>
          <a:off x="2209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2" name="フローチャート: 判断 371"/>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82821</xdr:rowOff>
    </xdr:from>
    <xdr:ext cx="762000" cy="259045"/>
    <xdr:sp macro="" textlink="">
      <xdr:nvSpPr>
        <xdr:cNvPr id="373" name="テキスト ボックス 372"/>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90424</xdr:rowOff>
    </xdr:to>
    <xdr:cxnSp macro="">
      <xdr:nvCxnSpPr>
        <xdr:cNvPr id="374" name="直線コネクタ 373"/>
        <xdr:cNvCxnSpPr/>
      </xdr:nvCxnSpPr>
      <xdr:spPr>
        <a:xfrm>
          <a:off x="1320800" y="13431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84" name="楕円 383"/>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85"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86" name="楕円 385"/>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87" name="テキスト ボックス 386"/>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8" name="楕円 387"/>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9" name="テキスト ボックス 388"/>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0" name="楕円 389"/>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1" name="テキスト ボックス 390"/>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2" name="楕円 391"/>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3" name="テキスト ボックス 392"/>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扶助費、物件費については、類似団体平均を上回っているが、人件費、補助費等、その他については、下回っているため、補助金の見直し、公営企業の健全な運営等に努める。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今後も、事業の見直しや内部経費の削減等を行い、更なる財政の健全化に取り組んでいく。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62230</xdr:rowOff>
    </xdr:to>
    <xdr:cxnSp macro="">
      <xdr:nvCxnSpPr>
        <xdr:cNvPr id="426" name="直線コネクタ 425"/>
        <xdr:cNvCxnSpPr/>
      </xdr:nvCxnSpPr>
      <xdr:spPr>
        <a:xfrm>
          <a:off x="15671800" y="130657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119380</xdr:rowOff>
    </xdr:to>
    <xdr:cxnSp macro="">
      <xdr:nvCxnSpPr>
        <xdr:cNvPr id="429" name="直線コネクタ 428"/>
        <xdr:cNvCxnSpPr/>
      </xdr:nvCxnSpPr>
      <xdr:spPr>
        <a:xfrm flipV="1">
          <a:off x="14782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77</xdr:row>
      <xdr:rowOff>20320</xdr:rowOff>
    </xdr:to>
    <xdr:cxnSp macro="">
      <xdr:nvCxnSpPr>
        <xdr:cNvPr id="432" name="直線コネクタ 431"/>
        <xdr:cNvCxnSpPr/>
      </xdr:nvCxnSpPr>
      <xdr:spPr>
        <a:xfrm flipV="1">
          <a:off x="13893800" y="131495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33" name="フローチャート: 判断 432"/>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34" name="テキスト ボックス 433"/>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20320</xdr:rowOff>
    </xdr:to>
    <xdr:cxnSp macro="">
      <xdr:nvCxnSpPr>
        <xdr:cNvPr id="435" name="直線コネクタ 434"/>
        <xdr:cNvCxnSpPr/>
      </xdr:nvCxnSpPr>
      <xdr:spPr>
        <a:xfrm>
          <a:off x="13004800" y="13195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45" name="楕円 444"/>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27957</xdr:rowOff>
    </xdr:from>
    <xdr:ext cx="762000" cy="259045"/>
    <xdr:sp macro="" textlink="">
      <xdr:nvSpPr>
        <xdr:cNvPr id="446" name="公債費以外該当値テキスト"/>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7" name="楕円 446"/>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8" name="テキスト ボックス 447"/>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49" name="楕円 448"/>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50" name="テキスト ボックス 449"/>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140970</xdr:rowOff>
    </xdr:from>
    <xdr:to>
      <xdr:col>69</xdr:col>
      <xdr:colOff>142875</xdr:colOff>
      <xdr:row>77</xdr:row>
      <xdr:rowOff>71120</xdr:rowOff>
    </xdr:to>
    <xdr:sp macro="" textlink="">
      <xdr:nvSpPr>
        <xdr:cNvPr id="451" name="楕円 450"/>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55897</xdr:rowOff>
    </xdr:from>
    <xdr:ext cx="762000" cy="259045"/>
    <xdr:sp macro="" textlink="">
      <xdr:nvSpPr>
        <xdr:cNvPr id="452" name="テキスト ボックス 451"/>
        <xdr:cNvSpPr txBox="1"/>
      </xdr:nvSpPr>
      <xdr:spPr>
        <a:xfrm>
          <a:off x="13512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3" name="楕円 452"/>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4" name="テキスト ボックス 453"/>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98120</xdr:rowOff>
    </xdr:from>
    <xdr:to>
      <xdr:col>29</xdr:col>
      <xdr:colOff>127000</xdr:colOff>
      <xdr:row>16</xdr:row>
      <xdr:rowOff>121133</xdr:rowOff>
    </xdr:to>
    <xdr:cxnSp macro="">
      <xdr:nvCxnSpPr>
        <xdr:cNvPr id="50" name="直線コネクタ 49"/>
        <xdr:cNvCxnSpPr/>
      </xdr:nvCxnSpPr>
      <xdr:spPr bwMode="auto">
        <a:xfrm flipV="1">
          <a:off x="5003800" y="2888945"/>
          <a:ext cx="647700" cy="2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104464</xdr:rowOff>
    </xdr:from>
    <xdr:to>
      <xdr:col>26</xdr:col>
      <xdr:colOff>50800</xdr:colOff>
      <xdr:row>16</xdr:row>
      <xdr:rowOff>121133</xdr:rowOff>
    </xdr:to>
    <xdr:cxnSp macro="">
      <xdr:nvCxnSpPr>
        <xdr:cNvPr id="53" name="直線コネクタ 52"/>
        <xdr:cNvCxnSpPr/>
      </xdr:nvCxnSpPr>
      <xdr:spPr bwMode="auto">
        <a:xfrm>
          <a:off x="4305300" y="2895289"/>
          <a:ext cx="6985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104464</xdr:rowOff>
    </xdr:from>
    <xdr:to>
      <xdr:col>22</xdr:col>
      <xdr:colOff>114300</xdr:colOff>
      <xdr:row>16</xdr:row>
      <xdr:rowOff>110331</xdr:rowOff>
    </xdr:to>
    <xdr:cxnSp macro="">
      <xdr:nvCxnSpPr>
        <xdr:cNvPr id="56" name="直線コネクタ 55"/>
        <xdr:cNvCxnSpPr/>
      </xdr:nvCxnSpPr>
      <xdr:spPr bwMode="auto">
        <a:xfrm flipV="1">
          <a:off x="3606800" y="2895289"/>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93288</xdr:rowOff>
    </xdr:from>
    <xdr:to>
      <xdr:col>22</xdr:col>
      <xdr:colOff>165100</xdr:colOff>
      <xdr:row>16</xdr:row>
      <xdr:rowOff>23438</xdr:rowOff>
    </xdr:to>
    <xdr:sp macro="" textlink="">
      <xdr:nvSpPr>
        <xdr:cNvPr id="57" name="フローチャート: 判断 56"/>
        <xdr:cNvSpPr/>
      </xdr:nvSpPr>
      <xdr:spPr bwMode="auto">
        <a:xfrm>
          <a:off x="4254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33615</xdr:rowOff>
    </xdr:from>
    <xdr:ext cx="762000" cy="259045"/>
    <xdr:sp macro="" textlink="">
      <xdr:nvSpPr>
        <xdr:cNvPr id="58" name="テキスト ボックス 57"/>
        <xdr:cNvSpPr txBox="1"/>
      </xdr:nvSpPr>
      <xdr:spPr>
        <a:xfrm>
          <a:off x="3924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110331</xdr:rowOff>
    </xdr:from>
    <xdr:to>
      <xdr:col>18</xdr:col>
      <xdr:colOff>177800</xdr:colOff>
      <xdr:row>17</xdr:row>
      <xdr:rowOff>622</xdr:rowOff>
    </xdr:to>
    <xdr:cxnSp macro="">
      <xdr:nvCxnSpPr>
        <xdr:cNvPr id="59" name="直線コネクタ 58"/>
        <xdr:cNvCxnSpPr/>
      </xdr:nvCxnSpPr>
      <xdr:spPr bwMode="auto">
        <a:xfrm flipV="1">
          <a:off x="2908300" y="2901156"/>
          <a:ext cx="698500" cy="6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47320</xdr:rowOff>
    </xdr:from>
    <xdr:to>
      <xdr:col>29</xdr:col>
      <xdr:colOff>177800</xdr:colOff>
      <xdr:row>16</xdr:row>
      <xdr:rowOff>148920</xdr:rowOff>
    </xdr:to>
    <xdr:sp macro="" textlink="">
      <xdr:nvSpPr>
        <xdr:cNvPr id="69" name="楕円 68"/>
        <xdr:cNvSpPr/>
      </xdr:nvSpPr>
      <xdr:spPr bwMode="auto">
        <a:xfrm>
          <a:off x="5600700" y="283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63847</xdr:rowOff>
    </xdr:from>
    <xdr:ext cx="762000" cy="259045"/>
    <xdr:sp macro="" textlink="">
      <xdr:nvSpPr>
        <xdr:cNvPr id="70" name="人口1人当たり決算額の推移該当値テキスト130"/>
        <xdr:cNvSpPr txBox="1"/>
      </xdr:nvSpPr>
      <xdr:spPr>
        <a:xfrm>
          <a:off x="5740400" y="26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70333</xdr:rowOff>
    </xdr:from>
    <xdr:to>
      <xdr:col>26</xdr:col>
      <xdr:colOff>101600</xdr:colOff>
      <xdr:row>17</xdr:row>
      <xdr:rowOff>483</xdr:rowOff>
    </xdr:to>
    <xdr:sp macro="" textlink="">
      <xdr:nvSpPr>
        <xdr:cNvPr id="71" name="楕円 70"/>
        <xdr:cNvSpPr/>
      </xdr:nvSpPr>
      <xdr:spPr bwMode="auto">
        <a:xfrm>
          <a:off x="4953000" y="28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10660</xdr:rowOff>
    </xdr:from>
    <xdr:ext cx="736600" cy="259045"/>
    <xdr:sp macro="" textlink="">
      <xdr:nvSpPr>
        <xdr:cNvPr id="72" name="テキスト ボックス 71"/>
        <xdr:cNvSpPr txBox="1"/>
      </xdr:nvSpPr>
      <xdr:spPr>
        <a:xfrm>
          <a:off x="4622800" y="26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53664</xdr:rowOff>
    </xdr:from>
    <xdr:to>
      <xdr:col>22</xdr:col>
      <xdr:colOff>165100</xdr:colOff>
      <xdr:row>16</xdr:row>
      <xdr:rowOff>155264</xdr:rowOff>
    </xdr:to>
    <xdr:sp macro="" textlink="">
      <xdr:nvSpPr>
        <xdr:cNvPr id="73" name="楕円 72"/>
        <xdr:cNvSpPr/>
      </xdr:nvSpPr>
      <xdr:spPr bwMode="auto">
        <a:xfrm>
          <a:off x="4254500" y="284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140041</xdr:rowOff>
    </xdr:from>
    <xdr:ext cx="762000" cy="259045"/>
    <xdr:sp macro="" textlink="">
      <xdr:nvSpPr>
        <xdr:cNvPr id="74" name="テキスト ボックス 73"/>
        <xdr:cNvSpPr txBox="1"/>
      </xdr:nvSpPr>
      <xdr:spPr>
        <a:xfrm>
          <a:off x="3924300" y="293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59531</xdr:rowOff>
    </xdr:from>
    <xdr:to>
      <xdr:col>19</xdr:col>
      <xdr:colOff>38100</xdr:colOff>
      <xdr:row>16</xdr:row>
      <xdr:rowOff>161131</xdr:rowOff>
    </xdr:to>
    <xdr:sp macro="" textlink="">
      <xdr:nvSpPr>
        <xdr:cNvPr id="75" name="楕円 74"/>
        <xdr:cNvSpPr/>
      </xdr:nvSpPr>
      <xdr:spPr bwMode="auto">
        <a:xfrm>
          <a:off x="3556000" y="285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171308</xdr:rowOff>
    </xdr:from>
    <xdr:ext cx="762000" cy="259045"/>
    <xdr:sp macro="" textlink="">
      <xdr:nvSpPr>
        <xdr:cNvPr id="76" name="テキスト ボックス 75"/>
        <xdr:cNvSpPr txBox="1"/>
      </xdr:nvSpPr>
      <xdr:spPr>
        <a:xfrm>
          <a:off x="3225800" y="26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121272</xdr:rowOff>
    </xdr:from>
    <xdr:to>
      <xdr:col>15</xdr:col>
      <xdr:colOff>101600</xdr:colOff>
      <xdr:row>17</xdr:row>
      <xdr:rowOff>51422</xdr:rowOff>
    </xdr:to>
    <xdr:sp macro="" textlink="">
      <xdr:nvSpPr>
        <xdr:cNvPr id="77" name="楕円 76"/>
        <xdr:cNvSpPr/>
      </xdr:nvSpPr>
      <xdr:spPr bwMode="auto">
        <a:xfrm>
          <a:off x="2857500" y="291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36199</xdr:rowOff>
    </xdr:from>
    <xdr:ext cx="762000" cy="259045"/>
    <xdr:sp macro="" textlink="">
      <xdr:nvSpPr>
        <xdr:cNvPr id="78" name="テキスト ボックス 77"/>
        <xdr:cNvSpPr txBox="1"/>
      </xdr:nvSpPr>
      <xdr:spPr>
        <a:xfrm>
          <a:off x="2527300" y="29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229576</xdr:rowOff>
    </xdr:from>
    <xdr:to>
      <xdr:col>29</xdr:col>
      <xdr:colOff>127000</xdr:colOff>
      <xdr:row>34</xdr:row>
      <xdr:rowOff>332119</xdr:rowOff>
    </xdr:to>
    <xdr:cxnSp macro="">
      <xdr:nvCxnSpPr>
        <xdr:cNvPr id="113" name="直線コネクタ 112"/>
        <xdr:cNvCxnSpPr/>
      </xdr:nvCxnSpPr>
      <xdr:spPr bwMode="auto">
        <a:xfrm flipV="1">
          <a:off x="5003800" y="6497026"/>
          <a:ext cx="647700" cy="10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329050</xdr:rowOff>
    </xdr:from>
    <xdr:to>
      <xdr:col>26</xdr:col>
      <xdr:colOff>50800</xdr:colOff>
      <xdr:row>34</xdr:row>
      <xdr:rowOff>332119</xdr:rowOff>
    </xdr:to>
    <xdr:cxnSp macro="">
      <xdr:nvCxnSpPr>
        <xdr:cNvPr id="116" name="直線コネクタ 115"/>
        <xdr:cNvCxnSpPr/>
      </xdr:nvCxnSpPr>
      <xdr:spPr bwMode="auto">
        <a:xfrm>
          <a:off x="4305300" y="6596500"/>
          <a:ext cx="698500" cy="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329050</xdr:rowOff>
    </xdr:from>
    <xdr:to>
      <xdr:col>22</xdr:col>
      <xdr:colOff>114300</xdr:colOff>
      <xdr:row>35</xdr:row>
      <xdr:rowOff>101332</xdr:rowOff>
    </xdr:to>
    <xdr:cxnSp macro="">
      <xdr:nvCxnSpPr>
        <xdr:cNvPr id="119" name="直線コネクタ 118"/>
        <xdr:cNvCxnSpPr/>
      </xdr:nvCxnSpPr>
      <xdr:spPr bwMode="auto">
        <a:xfrm flipV="1">
          <a:off x="3606800" y="6596500"/>
          <a:ext cx="698500" cy="11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335726</xdr:rowOff>
    </xdr:from>
    <xdr:to>
      <xdr:col>22</xdr:col>
      <xdr:colOff>165100</xdr:colOff>
      <xdr:row>35</xdr:row>
      <xdr:rowOff>94426</xdr:rowOff>
    </xdr:to>
    <xdr:sp macro="" textlink="">
      <xdr:nvSpPr>
        <xdr:cNvPr id="120" name="フローチャート: 判断 119"/>
        <xdr:cNvSpPr/>
      </xdr:nvSpPr>
      <xdr:spPr bwMode="auto">
        <a:xfrm>
          <a:off x="4254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79203</xdr:rowOff>
    </xdr:from>
    <xdr:ext cx="762000" cy="259045"/>
    <xdr:sp macro="" textlink="">
      <xdr:nvSpPr>
        <xdr:cNvPr id="121" name="テキスト ボックス 120"/>
        <xdr:cNvSpPr txBox="1"/>
      </xdr:nvSpPr>
      <xdr:spPr>
        <a:xfrm>
          <a:off x="3924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79811</xdr:rowOff>
    </xdr:from>
    <xdr:to>
      <xdr:col>18</xdr:col>
      <xdr:colOff>177800</xdr:colOff>
      <xdr:row>35</xdr:row>
      <xdr:rowOff>101332</xdr:rowOff>
    </xdr:to>
    <xdr:cxnSp macro="">
      <xdr:nvCxnSpPr>
        <xdr:cNvPr id="122" name="直線コネクタ 121"/>
        <xdr:cNvCxnSpPr/>
      </xdr:nvCxnSpPr>
      <xdr:spPr bwMode="auto">
        <a:xfrm>
          <a:off x="2908300" y="6690161"/>
          <a:ext cx="698500" cy="21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178776</xdr:rowOff>
    </xdr:from>
    <xdr:to>
      <xdr:col>29</xdr:col>
      <xdr:colOff>177800</xdr:colOff>
      <xdr:row>34</xdr:row>
      <xdr:rowOff>280376</xdr:rowOff>
    </xdr:to>
    <xdr:sp macro="" textlink="">
      <xdr:nvSpPr>
        <xdr:cNvPr id="132" name="楕円 131"/>
        <xdr:cNvSpPr/>
      </xdr:nvSpPr>
      <xdr:spPr bwMode="auto">
        <a:xfrm>
          <a:off x="5600700" y="644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23853</xdr:rowOff>
    </xdr:from>
    <xdr:ext cx="762000" cy="259045"/>
    <xdr:sp macro="" textlink="">
      <xdr:nvSpPr>
        <xdr:cNvPr id="133" name="人口1人当たり決算額の推移該当値テキスト445"/>
        <xdr:cNvSpPr txBox="1"/>
      </xdr:nvSpPr>
      <xdr:spPr>
        <a:xfrm>
          <a:off x="5740400" y="629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281319</xdr:rowOff>
    </xdr:from>
    <xdr:to>
      <xdr:col>26</xdr:col>
      <xdr:colOff>101600</xdr:colOff>
      <xdr:row>35</xdr:row>
      <xdr:rowOff>40019</xdr:rowOff>
    </xdr:to>
    <xdr:sp macro="" textlink="">
      <xdr:nvSpPr>
        <xdr:cNvPr id="134" name="楕円 133"/>
        <xdr:cNvSpPr/>
      </xdr:nvSpPr>
      <xdr:spPr bwMode="auto">
        <a:xfrm>
          <a:off x="4953000" y="6548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50197</xdr:rowOff>
    </xdr:from>
    <xdr:ext cx="736600" cy="259045"/>
    <xdr:sp macro="" textlink="">
      <xdr:nvSpPr>
        <xdr:cNvPr id="135" name="テキスト ボックス 134"/>
        <xdr:cNvSpPr txBox="1"/>
      </xdr:nvSpPr>
      <xdr:spPr>
        <a:xfrm>
          <a:off x="4622800" y="631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278250</xdr:rowOff>
    </xdr:from>
    <xdr:to>
      <xdr:col>22</xdr:col>
      <xdr:colOff>165100</xdr:colOff>
      <xdr:row>35</xdr:row>
      <xdr:rowOff>36950</xdr:rowOff>
    </xdr:to>
    <xdr:sp macro="" textlink="">
      <xdr:nvSpPr>
        <xdr:cNvPr id="136" name="楕円 135"/>
        <xdr:cNvSpPr/>
      </xdr:nvSpPr>
      <xdr:spPr bwMode="auto">
        <a:xfrm>
          <a:off x="4254500" y="654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47127</xdr:rowOff>
    </xdr:from>
    <xdr:ext cx="762000" cy="259045"/>
    <xdr:sp macro="" textlink="">
      <xdr:nvSpPr>
        <xdr:cNvPr id="137" name="テキスト ボックス 136"/>
        <xdr:cNvSpPr txBox="1"/>
      </xdr:nvSpPr>
      <xdr:spPr>
        <a:xfrm>
          <a:off x="3924300" y="63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50532</xdr:rowOff>
    </xdr:from>
    <xdr:to>
      <xdr:col>19</xdr:col>
      <xdr:colOff>38100</xdr:colOff>
      <xdr:row>35</xdr:row>
      <xdr:rowOff>152132</xdr:rowOff>
    </xdr:to>
    <xdr:sp macro="" textlink="">
      <xdr:nvSpPr>
        <xdr:cNvPr id="138" name="楕円 137"/>
        <xdr:cNvSpPr/>
      </xdr:nvSpPr>
      <xdr:spPr bwMode="auto">
        <a:xfrm>
          <a:off x="3556000" y="666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162308</xdr:rowOff>
    </xdr:from>
    <xdr:ext cx="762000" cy="259045"/>
    <xdr:sp macro="" textlink="">
      <xdr:nvSpPr>
        <xdr:cNvPr id="139" name="テキスト ボックス 138"/>
        <xdr:cNvSpPr txBox="1"/>
      </xdr:nvSpPr>
      <xdr:spPr>
        <a:xfrm>
          <a:off x="3225800" y="642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29011</xdr:rowOff>
    </xdr:from>
    <xdr:to>
      <xdr:col>15</xdr:col>
      <xdr:colOff>101600</xdr:colOff>
      <xdr:row>35</xdr:row>
      <xdr:rowOff>130611</xdr:rowOff>
    </xdr:to>
    <xdr:sp macro="" textlink="">
      <xdr:nvSpPr>
        <xdr:cNvPr id="140" name="楕円 139"/>
        <xdr:cNvSpPr/>
      </xdr:nvSpPr>
      <xdr:spPr bwMode="auto">
        <a:xfrm>
          <a:off x="2857500" y="663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140787</xdr:rowOff>
    </xdr:from>
    <xdr:ext cx="762000" cy="259045"/>
    <xdr:sp macro="" textlink="">
      <xdr:nvSpPr>
        <xdr:cNvPr id="141" name="テキスト ボックス 140"/>
        <xdr:cNvSpPr txBox="1"/>
      </xdr:nvSpPr>
      <xdr:spPr>
        <a:xfrm>
          <a:off x="2527300" y="640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89,783
88,905
224.80
35,909,079
35,484,331
386,873
18,825,393
42,763,326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6541</xdr:rowOff>
    </xdr:from>
    <xdr:to>
      <xdr:col>24</xdr:col>
      <xdr:colOff>63500</xdr:colOff>
      <xdr:row>37</xdr:row>
      <xdr:rowOff>40507</xdr:rowOff>
    </xdr:to>
    <xdr:cxnSp macro="">
      <xdr:nvCxnSpPr>
        <xdr:cNvPr id="61" name="直線コネクタ 60"/>
        <xdr:cNvCxnSpPr/>
      </xdr:nvCxnSpPr>
      <xdr:spPr>
        <a:xfrm flipV="1">
          <a:off x="3797300" y="6350191"/>
          <a:ext cx="8382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131566</xdr:rowOff>
    </xdr:from>
    <xdr:to>
      <xdr:col>19</xdr:col>
      <xdr:colOff>177800</xdr:colOff>
      <xdr:row>37</xdr:row>
      <xdr:rowOff>40507</xdr:rowOff>
    </xdr:to>
    <xdr:cxnSp macro="">
      <xdr:nvCxnSpPr>
        <xdr:cNvPr id="64" name="直線コネクタ 63"/>
        <xdr:cNvCxnSpPr/>
      </xdr:nvCxnSpPr>
      <xdr:spPr>
        <a:xfrm>
          <a:off x="2908300" y="630376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131566</xdr:rowOff>
    </xdr:from>
    <xdr:to>
      <xdr:col>15</xdr:col>
      <xdr:colOff>50800</xdr:colOff>
      <xdr:row>37</xdr:row>
      <xdr:rowOff>7074</xdr:rowOff>
    </xdr:to>
    <xdr:cxnSp macro="">
      <xdr:nvCxnSpPr>
        <xdr:cNvPr id="67" name="直線コネクタ 66"/>
        <xdr:cNvCxnSpPr/>
      </xdr:nvCxnSpPr>
      <xdr:spPr>
        <a:xfrm flipV="1">
          <a:off x="2019300" y="6303766"/>
          <a:ext cx="8890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64154</xdr:rowOff>
    </xdr:from>
    <xdr:to>
      <xdr:col>15</xdr:col>
      <xdr:colOff>101600</xdr:colOff>
      <xdr:row>35</xdr:row>
      <xdr:rowOff>165754</xdr:rowOff>
    </xdr:to>
    <xdr:sp macro="" textlink="">
      <xdr:nvSpPr>
        <xdr:cNvPr id="68" name="フローチャート: 判断 67"/>
        <xdr:cNvSpPr/>
      </xdr:nvSpPr>
      <xdr:spPr>
        <a:xfrm>
          <a:off x="2857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10831</xdr:rowOff>
    </xdr:from>
    <xdr:ext cx="534377" cy="259045"/>
    <xdr:sp macro="" textlink="">
      <xdr:nvSpPr>
        <xdr:cNvPr id="69" name="テキスト ボックス 68"/>
        <xdr:cNvSpPr txBox="1"/>
      </xdr:nvSpPr>
      <xdr:spPr>
        <a:xfrm>
          <a:off x="2641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7074</xdr:rowOff>
    </xdr:from>
    <xdr:to>
      <xdr:col>10</xdr:col>
      <xdr:colOff>114300</xdr:colOff>
      <xdr:row>37</xdr:row>
      <xdr:rowOff>29763</xdr:rowOff>
    </xdr:to>
    <xdr:cxnSp macro="">
      <xdr:nvCxnSpPr>
        <xdr:cNvPr id="70" name="直線コネクタ 69"/>
        <xdr:cNvCxnSpPr/>
      </xdr:nvCxnSpPr>
      <xdr:spPr>
        <a:xfrm flipV="1">
          <a:off x="1130300" y="6350724"/>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127191</xdr:rowOff>
    </xdr:from>
    <xdr:to>
      <xdr:col>24</xdr:col>
      <xdr:colOff>114300</xdr:colOff>
      <xdr:row>37</xdr:row>
      <xdr:rowOff>57341</xdr:rowOff>
    </xdr:to>
    <xdr:sp macro="" textlink="">
      <xdr:nvSpPr>
        <xdr:cNvPr id="80" name="楕円 79"/>
        <xdr:cNvSpPr/>
      </xdr:nvSpPr>
      <xdr:spPr>
        <a:xfrm>
          <a:off x="45847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150068</xdr:rowOff>
    </xdr:from>
    <xdr:ext cx="534377" cy="259045"/>
    <xdr:sp macro="" textlink="">
      <xdr:nvSpPr>
        <xdr:cNvPr id="81" name="人件費該当値テキスト"/>
        <xdr:cNvSpPr txBox="1"/>
      </xdr:nvSpPr>
      <xdr:spPr>
        <a:xfrm>
          <a:off x="4686300" y="615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161157</xdr:rowOff>
    </xdr:from>
    <xdr:to>
      <xdr:col>20</xdr:col>
      <xdr:colOff>38100</xdr:colOff>
      <xdr:row>37</xdr:row>
      <xdr:rowOff>91307</xdr:rowOff>
    </xdr:to>
    <xdr:sp macro="" textlink="">
      <xdr:nvSpPr>
        <xdr:cNvPr id="82" name="楕円 81"/>
        <xdr:cNvSpPr/>
      </xdr:nvSpPr>
      <xdr:spPr>
        <a:xfrm>
          <a:off x="3746500" y="63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107834</xdr:rowOff>
    </xdr:from>
    <xdr:ext cx="534377" cy="259045"/>
    <xdr:sp macro="" textlink="">
      <xdr:nvSpPr>
        <xdr:cNvPr id="83" name="テキスト ボックス 82"/>
        <xdr:cNvSpPr txBox="1"/>
      </xdr:nvSpPr>
      <xdr:spPr>
        <a:xfrm>
          <a:off x="3530111" y="61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80766</xdr:rowOff>
    </xdr:from>
    <xdr:to>
      <xdr:col>15</xdr:col>
      <xdr:colOff>101600</xdr:colOff>
      <xdr:row>37</xdr:row>
      <xdr:rowOff>10916</xdr:rowOff>
    </xdr:to>
    <xdr:sp macro="" textlink="">
      <xdr:nvSpPr>
        <xdr:cNvPr id="84" name="楕円 83"/>
        <xdr:cNvSpPr/>
      </xdr:nvSpPr>
      <xdr:spPr>
        <a:xfrm>
          <a:off x="2857500" y="62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2043</xdr:rowOff>
    </xdr:from>
    <xdr:ext cx="534377" cy="259045"/>
    <xdr:sp macro="" textlink="">
      <xdr:nvSpPr>
        <xdr:cNvPr id="85" name="テキスト ボックス 84"/>
        <xdr:cNvSpPr txBox="1"/>
      </xdr:nvSpPr>
      <xdr:spPr>
        <a:xfrm>
          <a:off x="2641111" y="63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127724</xdr:rowOff>
    </xdr:from>
    <xdr:to>
      <xdr:col>10</xdr:col>
      <xdr:colOff>165100</xdr:colOff>
      <xdr:row>37</xdr:row>
      <xdr:rowOff>57874</xdr:rowOff>
    </xdr:to>
    <xdr:sp macro="" textlink="">
      <xdr:nvSpPr>
        <xdr:cNvPr id="86" name="楕円 85"/>
        <xdr:cNvSpPr/>
      </xdr:nvSpPr>
      <xdr:spPr>
        <a:xfrm>
          <a:off x="1968500" y="62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49001</xdr:rowOff>
    </xdr:from>
    <xdr:ext cx="534377" cy="259045"/>
    <xdr:sp macro="" textlink="">
      <xdr:nvSpPr>
        <xdr:cNvPr id="87" name="テキスト ボックス 86"/>
        <xdr:cNvSpPr txBox="1"/>
      </xdr:nvSpPr>
      <xdr:spPr>
        <a:xfrm>
          <a:off x="1752111" y="63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150413</xdr:rowOff>
    </xdr:from>
    <xdr:to>
      <xdr:col>6</xdr:col>
      <xdr:colOff>38100</xdr:colOff>
      <xdr:row>37</xdr:row>
      <xdr:rowOff>80563</xdr:rowOff>
    </xdr:to>
    <xdr:sp macro="" textlink="">
      <xdr:nvSpPr>
        <xdr:cNvPr id="88" name="楕円 87"/>
        <xdr:cNvSpPr/>
      </xdr:nvSpPr>
      <xdr:spPr>
        <a:xfrm>
          <a:off x="1079500" y="63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71690</xdr:rowOff>
    </xdr:from>
    <xdr:ext cx="534377" cy="259045"/>
    <xdr:sp macro="" textlink="">
      <xdr:nvSpPr>
        <xdr:cNvPr id="89" name="テキスト ボックス 88"/>
        <xdr:cNvSpPr txBox="1"/>
      </xdr:nvSpPr>
      <xdr:spPr>
        <a:xfrm>
          <a:off x="863111" y="64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151587</xdr:rowOff>
    </xdr:from>
    <xdr:to>
      <xdr:col>24</xdr:col>
      <xdr:colOff>63500</xdr:colOff>
      <xdr:row>58</xdr:row>
      <xdr:rowOff>1299</xdr:rowOff>
    </xdr:to>
    <xdr:cxnSp macro="">
      <xdr:nvCxnSpPr>
        <xdr:cNvPr id="121" name="直線コネクタ 120"/>
        <xdr:cNvCxnSpPr/>
      </xdr:nvCxnSpPr>
      <xdr:spPr>
        <a:xfrm>
          <a:off x="3797300" y="9924237"/>
          <a:ext cx="8382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98127</xdr:rowOff>
    </xdr:from>
    <xdr:to>
      <xdr:col>19</xdr:col>
      <xdr:colOff>177800</xdr:colOff>
      <xdr:row>57</xdr:row>
      <xdr:rowOff>151587</xdr:rowOff>
    </xdr:to>
    <xdr:cxnSp macro="">
      <xdr:nvCxnSpPr>
        <xdr:cNvPr id="124" name="直線コネクタ 123"/>
        <xdr:cNvCxnSpPr/>
      </xdr:nvCxnSpPr>
      <xdr:spPr>
        <a:xfrm>
          <a:off x="2908300" y="9870777"/>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98127</xdr:rowOff>
    </xdr:from>
    <xdr:to>
      <xdr:col>15</xdr:col>
      <xdr:colOff>50800</xdr:colOff>
      <xdr:row>57</xdr:row>
      <xdr:rowOff>162397</xdr:rowOff>
    </xdr:to>
    <xdr:cxnSp macro="">
      <xdr:nvCxnSpPr>
        <xdr:cNvPr id="127" name="直線コネクタ 126"/>
        <xdr:cNvCxnSpPr/>
      </xdr:nvCxnSpPr>
      <xdr:spPr>
        <a:xfrm flipV="1">
          <a:off x="2019300" y="9870777"/>
          <a:ext cx="889000" cy="6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16597</xdr:rowOff>
    </xdr:from>
    <xdr:to>
      <xdr:col>15</xdr:col>
      <xdr:colOff>101600</xdr:colOff>
      <xdr:row>51</xdr:row>
      <xdr:rowOff>118197</xdr:rowOff>
    </xdr:to>
    <xdr:sp macro="" textlink="">
      <xdr:nvSpPr>
        <xdr:cNvPr id="128" name="フローチャート: 判断 127"/>
        <xdr:cNvSpPr/>
      </xdr:nvSpPr>
      <xdr:spPr>
        <a:xfrm>
          <a:off x="2857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134724</xdr:rowOff>
    </xdr:from>
    <xdr:ext cx="534377" cy="259045"/>
    <xdr:sp macro="" textlink="">
      <xdr:nvSpPr>
        <xdr:cNvPr id="129" name="テキスト ボックス 128"/>
        <xdr:cNvSpPr txBox="1"/>
      </xdr:nvSpPr>
      <xdr:spPr>
        <a:xfrm>
          <a:off x="2641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162397</xdr:rowOff>
    </xdr:from>
    <xdr:to>
      <xdr:col>10</xdr:col>
      <xdr:colOff>114300</xdr:colOff>
      <xdr:row>58</xdr:row>
      <xdr:rowOff>117754</xdr:rowOff>
    </xdr:to>
    <xdr:cxnSp macro="">
      <xdr:nvCxnSpPr>
        <xdr:cNvPr id="130" name="直線コネクタ 129"/>
        <xdr:cNvCxnSpPr/>
      </xdr:nvCxnSpPr>
      <xdr:spPr>
        <a:xfrm flipV="1">
          <a:off x="1130300" y="9935047"/>
          <a:ext cx="889000" cy="12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121949</xdr:rowOff>
    </xdr:from>
    <xdr:to>
      <xdr:col>24</xdr:col>
      <xdr:colOff>114300</xdr:colOff>
      <xdr:row>58</xdr:row>
      <xdr:rowOff>52099</xdr:rowOff>
    </xdr:to>
    <xdr:sp macro="" textlink="">
      <xdr:nvSpPr>
        <xdr:cNvPr id="140" name="楕円 139"/>
        <xdr:cNvSpPr/>
      </xdr:nvSpPr>
      <xdr:spPr>
        <a:xfrm>
          <a:off x="4584700" y="98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100376</xdr:rowOff>
    </xdr:from>
    <xdr:ext cx="534377" cy="259045"/>
    <xdr:sp macro="" textlink="">
      <xdr:nvSpPr>
        <xdr:cNvPr id="141" name="物件費該当値テキスト"/>
        <xdr:cNvSpPr txBox="1"/>
      </xdr:nvSpPr>
      <xdr:spPr>
        <a:xfrm>
          <a:off x="4686300" y="987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100787</xdr:rowOff>
    </xdr:from>
    <xdr:to>
      <xdr:col>20</xdr:col>
      <xdr:colOff>38100</xdr:colOff>
      <xdr:row>58</xdr:row>
      <xdr:rowOff>30937</xdr:rowOff>
    </xdr:to>
    <xdr:sp macro="" textlink="">
      <xdr:nvSpPr>
        <xdr:cNvPr id="142" name="楕円 141"/>
        <xdr:cNvSpPr/>
      </xdr:nvSpPr>
      <xdr:spPr>
        <a:xfrm>
          <a:off x="3746500" y="98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22064</xdr:rowOff>
    </xdr:from>
    <xdr:ext cx="534377" cy="259045"/>
    <xdr:sp macro="" textlink="">
      <xdr:nvSpPr>
        <xdr:cNvPr id="143" name="テキスト ボックス 142"/>
        <xdr:cNvSpPr txBox="1"/>
      </xdr:nvSpPr>
      <xdr:spPr>
        <a:xfrm>
          <a:off x="3530111" y="996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47327</xdr:rowOff>
    </xdr:from>
    <xdr:to>
      <xdr:col>15</xdr:col>
      <xdr:colOff>101600</xdr:colOff>
      <xdr:row>57</xdr:row>
      <xdr:rowOff>148927</xdr:rowOff>
    </xdr:to>
    <xdr:sp macro="" textlink="">
      <xdr:nvSpPr>
        <xdr:cNvPr id="144" name="楕円 143"/>
        <xdr:cNvSpPr/>
      </xdr:nvSpPr>
      <xdr:spPr>
        <a:xfrm>
          <a:off x="2857500" y="98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140054</xdr:rowOff>
    </xdr:from>
    <xdr:ext cx="534377" cy="259045"/>
    <xdr:sp macro="" textlink="">
      <xdr:nvSpPr>
        <xdr:cNvPr id="145" name="テキスト ボックス 144"/>
        <xdr:cNvSpPr txBox="1"/>
      </xdr:nvSpPr>
      <xdr:spPr>
        <a:xfrm>
          <a:off x="2641111" y="99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111597</xdr:rowOff>
    </xdr:from>
    <xdr:to>
      <xdr:col>10</xdr:col>
      <xdr:colOff>165100</xdr:colOff>
      <xdr:row>58</xdr:row>
      <xdr:rowOff>41747</xdr:rowOff>
    </xdr:to>
    <xdr:sp macro="" textlink="">
      <xdr:nvSpPr>
        <xdr:cNvPr id="146" name="楕円 145"/>
        <xdr:cNvSpPr/>
      </xdr:nvSpPr>
      <xdr:spPr>
        <a:xfrm>
          <a:off x="1968500" y="98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32874</xdr:rowOff>
    </xdr:from>
    <xdr:ext cx="534377" cy="259045"/>
    <xdr:sp macro="" textlink="">
      <xdr:nvSpPr>
        <xdr:cNvPr id="147" name="テキスト ボックス 146"/>
        <xdr:cNvSpPr txBox="1"/>
      </xdr:nvSpPr>
      <xdr:spPr>
        <a:xfrm>
          <a:off x="1752111" y="99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66954</xdr:rowOff>
    </xdr:from>
    <xdr:to>
      <xdr:col>6</xdr:col>
      <xdr:colOff>38100</xdr:colOff>
      <xdr:row>58</xdr:row>
      <xdr:rowOff>168554</xdr:rowOff>
    </xdr:to>
    <xdr:sp macro="" textlink="">
      <xdr:nvSpPr>
        <xdr:cNvPr id="148" name="楕円 147"/>
        <xdr:cNvSpPr/>
      </xdr:nvSpPr>
      <xdr:spPr>
        <a:xfrm>
          <a:off x="1079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159681</xdr:rowOff>
    </xdr:from>
    <xdr:ext cx="534377" cy="259045"/>
    <xdr:sp macro="" textlink="">
      <xdr:nvSpPr>
        <xdr:cNvPr id="149" name="テキスト ボックス 148"/>
        <xdr:cNvSpPr txBox="1"/>
      </xdr:nvSpPr>
      <xdr:spPr>
        <a:xfrm>
          <a:off x="863111" y="101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61382</xdr:rowOff>
    </xdr:from>
    <xdr:to>
      <xdr:col>24</xdr:col>
      <xdr:colOff>63500</xdr:colOff>
      <xdr:row>78</xdr:row>
      <xdr:rowOff>62708</xdr:rowOff>
    </xdr:to>
    <xdr:cxnSp macro="">
      <xdr:nvCxnSpPr>
        <xdr:cNvPr id="176" name="直線コネクタ 175"/>
        <xdr:cNvCxnSpPr/>
      </xdr:nvCxnSpPr>
      <xdr:spPr>
        <a:xfrm flipV="1">
          <a:off x="3797300" y="13434482"/>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39070</xdr:rowOff>
    </xdr:from>
    <xdr:to>
      <xdr:col>19</xdr:col>
      <xdr:colOff>177800</xdr:colOff>
      <xdr:row>78</xdr:row>
      <xdr:rowOff>62708</xdr:rowOff>
    </xdr:to>
    <xdr:cxnSp macro="">
      <xdr:nvCxnSpPr>
        <xdr:cNvPr id="179" name="直線コネクタ 178"/>
        <xdr:cNvCxnSpPr/>
      </xdr:nvCxnSpPr>
      <xdr:spPr>
        <a:xfrm>
          <a:off x="2908300" y="13412170"/>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157668</xdr:rowOff>
    </xdr:from>
    <xdr:to>
      <xdr:col>15</xdr:col>
      <xdr:colOff>50800</xdr:colOff>
      <xdr:row>78</xdr:row>
      <xdr:rowOff>39070</xdr:rowOff>
    </xdr:to>
    <xdr:cxnSp macro="">
      <xdr:nvCxnSpPr>
        <xdr:cNvPr id="182" name="直線コネクタ 181"/>
        <xdr:cNvCxnSpPr/>
      </xdr:nvCxnSpPr>
      <xdr:spPr>
        <a:xfrm>
          <a:off x="2019300" y="13359318"/>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4226</xdr:rowOff>
    </xdr:from>
    <xdr:to>
      <xdr:col>15</xdr:col>
      <xdr:colOff>101600</xdr:colOff>
      <xdr:row>77</xdr:row>
      <xdr:rowOff>105826</xdr:rowOff>
    </xdr:to>
    <xdr:sp macro="" textlink="">
      <xdr:nvSpPr>
        <xdr:cNvPr id="183" name="フローチャート: 判断 182"/>
        <xdr:cNvSpPr/>
      </xdr:nvSpPr>
      <xdr:spPr>
        <a:xfrm>
          <a:off x="2857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122353</xdr:rowOff>
    </xdr:from>
    <xdr:ext cx="469744" cy="259045"/>
    <xdr:sp macro="" textlink="">
      <xdr:nvSpPr>
        <xdr:cNvPr id="184" name="テキスト ボックス 183"/>
        <xdr:cNvSpPr txBox="1"/>
      </xdr:nvSpPr>
      <xdr:spPr>
        <a:xfrm>
          <a:off x="2673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149439</xdr:rowOff>
    </xdr:from>
    <xdr:to>
      <xdr:col>10</xdr:col>
      <xdr:colOff>114300</xdr:colOff>
      <xdr:row>77</xdr:row>
      <xdr:rowOff>157668</xdr:rowOff>
    </xdr:to>
    <xdr:cxnSp macro="">
      <xdr:nvCxnSpPr>
        <xdr:cNvPr id="185" name="直線コネクタ 184"/>
        <xdr:cNvCxnSpPr/>
      </xdr:nvCxnSpPr>
      <xdr:spPr>
        <a:xfrm>
          <a:off x="1130300" y="1335108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10582</xdr:rowOff>
    </xdr:from>
    <xdr:to>
      <xdr:col>24</xdr:col>
      <xdr:colOff>114300</xdr:colOff>
      <xdr:row>78</xdr:row>
      <xdr:rowOff>112182</xdr:rowOff>
    </xdr:to>
    <xdr:sp macro="" textlink="">
      <xdr:nvSpPr>
        <xdr:cNvPr id="195" name="楕円 194"/>
        <xdr:cNvSpPr/>
      </xdr:nvSpPr>
      <xdr:spPr>
        <a:xfrm>
          <a:off x="4584700" y="133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96959</xdr:rowOff>
    </xdr:from>
    <xdr:ext cx="469744" cy="259045"/>
    <xdr:sp macro="" textlink="">
      <xdr:nvSpPr>
        <xdr:cNvPr id="196" name="維持補修費該当値テキスト"/>
        <xdr:cNvSpPr txBox="1"/>
      </xdr:nvSpPr>
      <xdr:spPr>
        <a:xfrm>
          <a:off x="4686300" y="1329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11908</xdr:rowOff>
    </xdr:from>
    <xdr:to>
      <xdr:col>20</xdr:col>
      <xdr:colOff>38100</xdr:colOff>
      <xdr:row>78</xdr:row>
      <xdr:rowOff>113508</xdr:rowOff>
    </xdr:to>
    <xdr:sp macro="" textlink="">
      <xdr:nvSpPr>
        <xdr:cNvPr id="197" name="楕円 196"/>
        <xdr:cNvSpPr/>
      </xdr:nvSpPr>
      <xdr:spPr>
        <a:xfrm>
          <a:off x="37465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104635</xdr:rowOff>
    </xdr:from>
    <xdr:ext cx="469744" cy="259045"/>
    <xdr:sp macro="" textlink="">
      <xdr:nvSpPr>
        <xdr:cNvPr id="198" name="テキスト ボックス 197"/>
        <xdr:cNvSpPr txBox="1"/>
      </xdr:nvSpPr>
      <xdr:spPr>
        <a:xfrm>
          <a:off x="3562428" y="134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159720</xdr:rowOff>
    </xdr:from>
    <xdr:to>
      <xdr:col>15</xdr:col>
      <xdr:colOff>101600</xdr:colOff>
      <xdr:row>78</xdr:row>
      <xdr:rowOff>89870</xdr:rowOff>
    </xdr:to>
    <xdr:sp macro="" textlink="">
      <xdr:nvSpPr>
        <xdr:cNvPr id="199" name="楕円 198"/>
        <xdr:cNvSpPr/>
      </xdr:nvSpPr>
      <xdr:spPr>
        <a:xfrm>
          <a:off x="28575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80997</xdr:rowOff>
    </xdr:from>
    <xdr:ext cx="469744" cy="259045"/>
    <xdr:sp macro="" textlink="">
      <xdr:nvSpPr>
        <xdr:cNvPr id="200" name="テキスト ボックス 199"/>
        <xdr:cNvSpPr txBox="1"/>
      </xdr:nvSpPr>
      <xdr:spPr>
        <a:xfrm>
          <a:off x="2673428" y="1345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106868</xdr:rowOff>
    </xdr:from>
    <xdr:to>
      <xdr:col>10</xdr:col>
      <xdr:colOff>165100</xdr:colOff>
      <xdr:row>78</xdr:row>
      <xdr:rowOff>37018</xdr:rowOff>
    </xdr:to>
    <xdr:sp macro="" textlink="">
      <xdr:nvSpPr>
        <xdr:cNvPr id="201" name="楕円 200"/>
        <xdr:cNvSpPr/>
      </xdr:nvSpPr>
      <xdr:spPr>
        <a:xfrm>
          <a:off x="1968500" y="133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28145</xdr:rowOff>
    </xdr:from>
    <xdr:ext cx="469744" cy="259045"/>
    <xdr:sp macro="" textlink="">
      <xdr:nvSpPr>
        <xdr:cNvPr id="202" name="テキスト ボックス 201"/>
        <xdr:cNvSpPr txBox="1"/>
      </xdr:nvSpPr>
      <xdr:spPr>
        <a:xfrm>
          <a:off x="1784428" y="134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98639</xdr:rowOff>
    </xdr:from>
    <xdr:to>
      <xdr:col>6</xdr:col>
      <xdr:colOff>38100</xdr:colOff>
      <xdr:row>78</xdr:row>
      <xdr:rowOff>28789</xdr:rowOff>
    </xdr:to>
    <xdr:sp macro="" textlink="">
      <xdr:nvSpPr>
        <xdr:cNvPr id="203" name="楕円 202"/>
        <xdr:cNvSpPr/>
      </xdr:nvSpPr>
      <xdr:spPr>
        <a:xfrm>
          <a:off x="1079500" y="13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19916</xdr:rowOff>
    </xdr:from>
    <xdr:ext cx="469744" cy="259045"/>
    <xdr:sp macro="" textlink="">
      <xdr:nvSpPr>
        <xdr:cNvPr id="204" name="テキスト ボックス 203"/>
        <xdr:cNvSpPr txBox="1"/>
      </xdr:nvSpPr>
      <xdr:spPr>
        <a:xfrm>
          <a:off x="895428" y="13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51887</xdr:rowOff>
    </xdr:from>
    <xdr:to>
      <xdr:col>24</xdr:col>
      <xdr:colOff>63500</xdr:colOff>
      <xdr:row>96</xdr:row>
      <xdr:rowOff>63484</xdr:rowOff>
    </xdr:to>
    <xdr:cxnSp macro="">
      <xdr:nvCxnSpPr>
        <xdr:cNvPr id="232" name="直線コネクタ 231"/>
        <xdr:cNvCxnSpPr/>
      </xdr:nvCxnSpPr>
      <xdr:spPr>
        <a:xfrm flipV="1">
          <a:off x="3797300" y="16511087"/>
          <a:ext cx="8382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63484</xdr:rowOff>
    </xdr:from>
    <xdr:to>
      <xdr:col>19</xdr:col>
      <xdr:colOff>177800</xdr:colOff>
      <xdr:row>96</xdr:row>
      <xdr:rowOff>120817</xdr:rowOff>
    </xdr:to>
    <xdr:cxnSp macro="">
      <xdr:nvCxnSpPr>
        <xdr:cNvPr id="235" name="直線コネクタ 234"/>
        <xdr:cNvCxnSpPr/>
      </xdr:nvCxnSpPr>
      <xdr:spPr>
        <a:xfrm flipV="1">
          <a:off x="2908300" y="16522684"/>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120817</xdr:rowOff>
    </xdr:from>
    <xdr:to>
      <xdr:col>15</xdr:col>
      <xdr:colOff>50800</xdr:colOff>
      <xdr:row>96</xdr:row>
      <xdr:rowOff>146786</xdr:rowOff>
    </xdr:to>
    <xdr:cxnSp macro="">
      <xdr:nvCxnSpPr>
        <xdr:cNvPr id="238" name="直線コネクタ 237"/>
        <xdr:cNvCxnSpPr/>
      </xdr:nvCxnSpPr>
      <xdr:spPr>
        <a:xfrm flipV="1">
          <a:off x="2019300" y="16580017"/>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10444</xdr:rowOff>
    </xdr:from>
    <xdr:to>
      <xdr:col>15</xdr:col>
      <xdr:colOff>101600</xdr:colOff>
      <xdr:row>96</xdr:row>
      <xdr:rowOff>112044</xdr:rowOff>
    </xdr:to>
    <xdr:sp macro="" textlink="">
      <xdr:nvSpPr>
        <xdr:cNvPr id="239" name="フローチャート: 判断 238"/>
        <xdr:cNvSpPr/>
      </xdr:nvSpPr>
      <xdr:spPr>
        <a:xfrm>
          <a:off x="2857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128571</xdr:rowOff>
    </xdr:from>
    <xdr:ext cx="534377" cy="259045"/>
    <xdr:sp macro="" textlink="">
      <xdr:nvSpPr>
        <xdr:cNvPr id="240" name="テキスト ボックス 239"/>
        <xdr:cNvSpPr txBox="1"/>
      </xdr:nvSpPr>
      <xdr:spPr>
        <a:xfrm>
          <a:off x="2641111" y="162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146786</xdr:rowOff>
    </xdr:from>
    <xdr:to>
      <xdr:col>10</xdr:col>
      <xdr:colOff>114300</xdr:colOff>
      <xdr:row>97</xdr:row>
      <xdr:rowOff>74656</xdr:rowOff>
    </xdr:to>
    <xdr:cxnSp macro="">
      <xdr:nvCxnSpPr>
        <xdr:cNvPr id="241" name="直線コネクタ 240"/>
        <xdr:cNvCxnSpPr/>
      </xdr:nvCxnSpPr>
      <xdr:spPr>
        <a:xfrm flipV="1">
          <a:off x="1130300" y="16605986"/>
          <a:ext cx="889000" cy="9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1087</xdr:rowOff>
    </xdr:from>
    <xdr:to>
      <xdr:col>24</xdr:col>
      <xdr:colOff>114300</xdr:colOff>
      <xdr:row>96</xdr:row>
      <xdr:rowOff>102687</xdr:rowOff>
    </xdr:to>
    <xdr:sp macro="" textlink="">
      <xdr:nvSpPr>
        <xdr:cNvPr id="251" name="楕円 250"/>
        <xdr:cNvSpPr/>
      </xdr:nvSpPr>
      <xdr:spPr>
        <a:xfrm>
          <a:off x="4584700" y="164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150964</xdr:rowOff>
    </xdr:from>
    <xdr:ext cx="534377" cy="259045"/>
    <xdr:sp macro="" textlink="">
      <xdr:nvSpPr>
        <xdr:cNvPr id="252" name="扶助費該当値テキスト"/>
        <xdr:cNvSpPr txBox="1"/>
      </xdr:nvSpPr>
      <xdr:spPr>
        <a:xfrm>
          <a:off x="4686300" y="164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12684</xdr:rowOff>
    </xdr:from>
    <xdr:to>
      <xdr:col>20</xdr:col>
      <xdr:colOff>38100</xdr:colOff>
      <xdr:row>96</xdr:row>
      <xdr:rowOff>114284</xdr:rowOff>
    </xdr:to>
    <xdr:sp macro="" textlink="">
      <xdr:nvSpPr>
        <xdr:cNvPr id="253" name="楕円 252"/>
        <xdr:cNvSpPr/>
      </xdr:nvSpPr>
      <xdr:spPr>
        <a:xfrm>
          <a:off x="3746500" y="164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105411</xdr:rowOff>
    </xdr:from>
    <xdr:ext cx="534377" cy="259045"/>
    <xdr:sp macro="" textlink="">
      <xdr:nvSpPr>
        <xdr:cNvPr id="254" name="テキスト ボックス 253"/>
        <xdr:cNvSpPr txBox="1"/>
      </xdr:nvSpPr>
      <xdr:spPr>
        <a:xfrm>
          <a:off x="3530111" y="1656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70017</xdr:rowOff>
    </xdr:from>
    <xdr:to>
      <xdr:col>15</xdr:col>
      <xdr:colOff>101600</xdr:colOff>
      <xdr:row>97</xdr:row>
      <xdr:rowOff>167</xdr:rowOff>
    </xdr:to>
    <xdr:sp macro="" textlink="">
      <xdr:nvSpPr>
        <xdr:cNvPr id="255" name="楕円 254"/>
        <xdr:cNvSpPr/>
      </xdr:nvSpPr>
      <xdr:spPr>
        <a:xfrm>
          <a:off x="2857500" y="165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162744</xdr:rowOff>
    </xdr:from>
    <xdr:ext cx="534377" cy="259045"/>
    <xdr:sp macro="" textlink="">
      <xdr:nvSpPr>
        <xdr:cNvPr id="256" name="テキスト ボックス 255"/>
        <xdr:cNvSpPr txBox="1"/>
      </xdr:nvSpPr>
      <xdr:spPr>
        <a:xfrm>
          <a:off x="2641111" y="166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95986</xdr:rowOff>
    </xdr:from>
    <xdr:to>
      <xdr:col>10</xdr:col>
      <xdr:colOff>165100</xdr:colOff>
      <xdr:row>97</xdr:row>
      <xdr:rowOff>26136</xdr:rowOff>
    </xdr:to>
    <xdr:sp macro="" textlink="">
      <xdr:nvSpPr>
        <xdr:cNvPr id="257" name="楕円 256"/>
        <xdr:cNvSpPr/>
      </xdr:nvSpPr>
      <xdr:spPr>
        <a:xfrm>
          <a:off x="1968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42663</xdr:rowOff>
    </xdr:from>
    <xdr:ext cx="534377" cy="259045"/>
    <xdr:sp macro="" textlink="">
      <xdr:nvSpPr>
        <xdr:cNvPr id="258" name="テキスト ボックス 257"/>
        <xdr:cNvSpPr txBox="1"/>
      </xdr:nvSpPr>
      <xdr:spPr>
        <a:xfrm>
          <a:off x="1752111" y="163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23856</xdr:rowOff>
    </xdr:from>
    <xdr:to>
      <xdr:col>6</xdr:col>
      <xdr:colOff>38100</xdr:colOff>
      <xdr:row>97</xdr:row>
      <xdr:rowOff>125456</xdr:rowOff>
    </xdr:to>
    <xdr:sp macro="" textlink="">
      <xdr:nvSpPr>
        <xdr:cNvPr id="259" name="楕円 258"/>
        <xdr:cNvSpPr/>
      </xdr:nvSpPr>
      <xdr:spPr>
        <a:xfrm>
          <a:off x="1079500" y="166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141983</xdr:rowOff>
    </xdr:from>
    <xdr:ext cx="534377" cy="259045"/>
    <xdr:sp macro="" textlink="">
      <xdr:nvSpPr>
        <xdr:cNvPr id="260" name="テキスト ボックス 259"/>
        <xdr:cNvSpPr txBox="1"/>
      </xdr:nvSpPr>
      <xdr:spPr>
        <a:xfrm>
          <a:off x="863111" y="1642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90881</xdr:rowOff>
    </xdr:from>
    <xdr:to>
      <xdr:col>55</xdr:col>
      <xdr:colOff>0</xdr:colOff>
      <xdr:row>35</xdr:row>
      <xdr:rowOff>103924</xdr:rowOff>
    </xdr:to>
    <xdr:cxnSp macro="">
      <xdr:nvCxnSpPr>
        <xdr:cNvPr id="289" name="直線コネクタ 288"/>
        <xdr:cNvCxnSpPr/>
      </xdr:nvCxnSpPr>
      <xdr:spPr>
        <a:xfrm flipV="1">
          <a:off x="9639300" y="6091631"/>
          <a:ext cx="8382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88748</xdr:rowOff>
    </xdr:from>
    <xdr:to>
      <xdr:col>50</xdr:col>
      <xdr:colOff>114300</xdr:colOff>
      <xdr:row>35</xdr:row>
      <xdr:rowOff>103924</xdr:rowOff>
    </xdr:to>
    <xdr:cxnSp macro="">
      <xdr:nvCxnSpPr>
        <xdr:cNvPr id="292" name="直線コネクタ 291"/>
        <xdr:cNvCxnSpPr/>
      </xdr:nvCxnSpPr>
      <xdr:spPr>
        <a:xfrm>
          <a:off x="8750300" y="6089498"/>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88748</xdr:rowOff>
    </xdr:from>
    <xdr:to>
      <xdr:col>45</xdr:col>
      <xdr:colOff>177800</xdr:colOff>
      <xdr:row>36</xdr:row>
      <xdr:rowOff>114</xdr:rowOff>
    </xdr:to>
    <xdr:cxnSp macro="">
      <xdr:nvCxnSpPr>
        <xdr:cNvPr id="295" name="直線コネクタ 294"/>
        <xdr:cNvCxnSpPr/>
      </xdr:nvCxnSpPr>
      <xdr:spPr>
        <a:xfrm flipV="1">
          <a:off x="7861300" y="6089498"/>
          <a:ext cx="889000" cy="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46711</xdr:rowOff>
    </xdr:from>
    <xdr:to>
      <xdr:col>46</xdr:col>
      <xdr:colOff>38100</xdr:colOff>
      <xdr:row>35</xdr:row>
      <xdr:rowOff>148311</xdr:rowOff>
    </xdr:to>
    <xdr:sp macro="" textlink="">
      <xdr:nvSpPr>
        <xdr:cNvPr id="296" name="フローチャート: 判断 295"/>
        <xdr:cNvSpPr/>
      </xdr:nvSpPr>
      <xdr:spPr>
        <a:xfrm>
          <a:off x="8699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139438</xdr:rowOff>
    </xdr:from>
    <xdr:ext cx="534377" cy="259045"/>
    <xdr:sp macro="" textlink="">
      <xdr:nvSpPr>
        <xdr:cNvPr id="297" name="テキスト ボックス 296"/>
        <xdr:cNvSpPr txBox="1"/>
      </xdr:nvSpPr>
      <xdr:spPr>
        <a:xfrm>
          <a:off x="8483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100914</xdr:rowOff>
    </xdr:from>
    <xdr:to>
      <xdr:col>41</xdr:col>
      <xdr:colOff>50800</xdr:colOff>
      <xdr:row>36</xdr:row>
      <xdr:rowOff>114</xdr:rowOff>
    </xdr:to>
    <xdr:cxnSp macro="">
      <xdr:nvCxnSpPr>
        <xdr:cNvPr id="298" name="直線コネクタ 297"/>
        <xdr:cNvCxnSpPr/>
      </xdr:nvCxnSpPr>
      <xdr:spPr>
        <a:xfrm>
          <a:off x="6972300" y="6101664"/>
          <a:ext cx="889000" cy="7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40081</xdr:rowOff>
    </xdr:from>
    <xdr:to>
      <xdr:col>55</xdr:col>
      <xdr:colOff>50800</xdr:colOff>
      <xdr:row>35</xdr:row>
      <xdr:rowOff>141681</xdr:rowOff>
    </xdr:to>
    <xdr:sp macro="" textlink="">
      <xdr:nvSpPr>
        <xdr:cNvPr id="308" name="楕円 307"/>
        <xdr:cNvSpPr/>
      </xdr:nvSpPr>
      <xdr:spPr>
        <a:xfrm>
          <a:off x="10426700" y="60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62958</xdr:rowOff>
    </xdr:from>
    <xdr:ext cx="534377" cy="259045"/>
    <xdr:sp macro="" textlink="">
      <xdr:nvSpPr>
        <xdr:cNvPr id="309" name="補助費等該当値テキスト"/>
        <xdr:cNvSpPr txBox="1"/>
      </xdr:nvSpPr>
      <xdr:spPr>
        <a:xfrm>
          <a:off x="10528300" y="58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53124</xdr:rowOff>
    </xdr:from>
    <xdr:to>
      <xdr:col>50</xdr:col>
      <xdr:colOff>165100</xdr:colOff>
      <xdr:row>35</xdr:row>
      <xdr:rowOff>154724</xdr:rowOff>
    </xdr:to>
    <xdr:sp macro="" textlink="">
      <xdr:nvSpPr>
        <xdr:cNvPr id="310" name="楕円 309"/>
        <xdr:cNvSpPr/>
      </xdr:nvSpPr>
      <xdr:spPr>
        <a:xfrm>
          <a:off x="9588500" y="60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171251</xdr:rowOff>
    </xdr:from>
    <xdr:ext cx="534377" cy="259045"/>
    <xdr:sp macro="" textlink="">
      <xdr:nvSpPr>
        <xdr:cNvPr id="311" name="テキスト ボックス 310"/>
        <xdr:cNvSpPr txBox="1"/>
      </xdr:nvSpPr>
      <xdr:spPr>
        <a:xfrm>
          <a:off x="9372111" y="582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37948</xdr:rowOff>
    </xdr:from>
    <xdr:to>
      <xdr:col>46</xdr:col>
      <xdr:colOff>38100</xdr:colOff>
      <xdr:row>35</xdr:row>
      <xdr:rowOff>139548</xdr:rowOff>
    </xdr:to>
    <xdr:sp macro="" textlink="">
      <xdr:nvSpPr>
        <xdr:cNvPr id="312" name="楕円 311"/>
        <xdr:cNvSpPr/>
      </xdr:nvSpPr>
      <xdr:spPr>
        <a:xfrm>
          <a:off x="8699500" y="60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156075</xdr:rowOff>
    </xdr:from>
    <xdr:ext cx="534377" cy="259045"/>
    <xdr:sp macro="" textlink="">
      <xdr:nvSpPr>
        <xdr:cNvPr id="313" name="テキスト ボックス 312"/>
        <xdr:cNvSpPr txBox="1"/>
      </xdr:nvSpPr>
      <xdr:spPr>
        <a:xfrm>
          <a:off x="8483111" y="581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120764</xdr:rowOff>
    </xdr:from>
    <xdr:to>
      <xdr:col>41</xdr:col>
      <xdr:colOff>101600</xdr:colOff>
      <xdr:row>36</xdr:row>
      <xdr:rowOff>50914</xdr:rowOff>
    </xdr:to>
    <xdr:sp macro="" textlink="">
      <xdr:nvSpPr>
        <xdr:cNvPr id="314" name="楕円 313"/>
        <xdr:cNvSpPr/>
      </xdr:nvSpPr>
      <xdr:spPr>
        <a:xfrm>
          <a:off x="7810500" y="61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67441</xdr:rowOff>
    </xdr:from>
    <xdr:ext cx="534377" cy="259045"/>
    <xdr:sp macro="" textlink="">
      <xdr:nvSpPr>
        <xdr:cNvPr id="315" name="テキスト ボックス 314"/>
        <xdr:cNvSpPr txBox="1"/>
      </xdr:nvSpPr>
      <xdr:spPr>
        <a:xfrm>
          <a:off x="7594111" y="58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50114</xdr:rowOff>
    </xdr:from>
    <xdr:to>
      <xdr:col>36</xdr:col>
      <xdr:colOff>165100</xdr:colOff>
      <xdr:row>35</xdr:row>
      <xdr:rowOff>151714</xdr:rowOff>
    </xdr:to>
    <xdr:sp macro="" textlink="">
      <xdr:nvSpPr>
        <xdr:cNvPr id="316" name="楕円 315"/>
        <xdr:cNvSpPr/>
      </xdr:nvSpPr>
      <xdr:spPr>
        <a:xfrm>
          <a:off x="6921500" y="60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168241</xdr:rowOff>
    </xdr:from>
    <xdr:ext cx="534377" cy="259045"/>
    <xdr:sp macro="" textlink="">
      <xdr:nvSpPr>
        <xdr:cNvPr id="317" name="テキスト ボックス 316"/>
        <xdr:cNvSpPr txBox="1"/>
      </xdr:nvSpPr>
      <xdr:spPr>
        <a:xfrm>
          <a:off x="6705111" y="582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22469</xdr:rowOff>
    </xdr:from>
    <xdr:to>
      <xdr:col>55</xdr:col>
      <xdr:colOff>0</xdr:colOff>
      <xdr:row>58</xdr:row>
      <xdr:rowOff>3990</xdr:rowOff>
    </xdr:to>
    <xdr:cxnSp macro="">
      <xdr:nvCxnSpPr>
        <xdr:cNvPr id="344" name="直線コネクタ 343"/>
        <xdr:cNvCxnSpPr/>
      </xdr:nvCxnSpPr>
      <xdr:spPr>
        <a:xfrm flipV="1">
          <a:off x="9639300" y="9795119"/>
          <a:ext cx="838200" cy="1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80597</xdr:rowOff>
    </xdr:from>
    <xdr:to>
      <xdr:col>50</xdr:col>
      <xdr:colOff>114300</xdr:colOff>
      <xdr:row>58</xdr:row>
      <xdr:rowOff>3990</xdr:rowOff>
    </xdr:to>
    <xdr:cxnSp macro="">
      <xdr:nvCxnSpPr>
        <xdr:cNvPr id="347" name="直線コネクタ 346"/>
        <xdr:cNvCxnSpPr/>
      </xdr:nvCxnSpPr>
      <xdr:spPr>
        <a:xfrm>
          <a:off x="8750300" y="9853247"/>
          <a:ext cx="889000" cy="9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128243</xdr:rowOff>
    </xdr:from>
    <xdr:to>
      <xdr:col>45</xdr:col>
      <xdr:colOff>177800</xdr:colOff>
      <xdr:row>57</xdr:row>
      <xdr:rowOff>80597</xdr:rowOff>
    </xdr:to>
    <xdr:cxnSp macro="">
      <xdr:nvCxnSpPr>
        <xdr:cNvPr id="350" name="直線コネクタ 349"/>
        <xdr:cNvCxnSpPr/>
      </xdr:nvCxnSpPr>
      <xdr:spPr>
        <a:xfrm>
          <a:off x="7861300" y="9729443"/>
          <a:ext cx="889000" cy="12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10047</xdr:rowOff>
    </xdr:from>
    <xdr:to>
      <xdr:col>46</xdr:col>
      <xdr:colOff>38100</xdr:colOff>
      <xdr:row>56</xdr:row>
      <xdr:rowOff>111647</xdr:rowOff>
    </xdr:to>
    <xdr:sp macro="" textlink="">
      <xdr:nvSpPr>
        <xdr:cNvPr id="351" name="フローチャート: 判断 350"/>
        <xdr:cNvSpPr/>
      </xdr:nvSpPr>
      <xdr:spPr>
        <a:xfrm>
          <a:off x="8699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128174</xdr:rowOff>
    </xdr:from>
    <xdr:ext cx="534377" cy="259045"/>
    <xdr:sp macro="" textlink="">
      <xdr:nvSpPr>
        <xdr:cNvPr id="352" name="テキスト ボックス 351"/>
        <xdr:cNvSpPr txBox="1"/>
      </xdr:nvSpPr>
      <xdr:spPr>
        <a:xfrm>
          <a:off x="8483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128243</xdr:rowOff>
    </xdr:from>
    <xdr:to>
      <xdr:col>41</xdr:col>
      <xdr:colOff>50800</xdr:colOff>
      <xdr:row>57</xdr:row>
      <xdr:rowOff>48831</xdr:rowOff>
    </xdr:to>
    <xdr:cxnSp macro="">
      <xdr:nvCxnSpPr>
        <xdr:cNvPr id="353" name="直線コネクタ 352"/>
        <xdr:cNvCxnSpPr/>
      </xdr:nvCxnSpPr>
      <xdr:spPr>
        <a:xfrm flipV="1">
          <a:off x="6972300" y="9729443"/>
          <a:ext cx="889000" cy="9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5" name="テキスト ボックス 354"/>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143119</xdr:rowOff>
    </xdr:from>
    <xdr:to>
      <xdr:col>55</xdr:col>
      <xdr:colOff>50800</xdr:colOff>
      <xdr:row>57</xdr:row>
      <xdr:rowOff>73269</xdr:rowOff>
    </xdr:to>
    <xdr:sp macro="" textlink="">
      <xdr:nvSpPr>
        <xdr:cNvPr id="363" name="楕円 362"/>
        <xdr:cNvSpPr/>
      </xdr:nvSpPr>
      <xdr:spPr>
        <a:xfrm>
          <a:off x="10426700" y="97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165996</xdr:rowOff>
    </xdr:from>
    <xdr:ext cx="534377" cy="259045"/>
    <xdr:sp macro="" textlink="">
      <xdr:nvSpPr>
        <xdr:cNvPr id="364" name="普通建設事業費該当値テキスト"/>
        <xdr:cNvSpPr txBox="1"/>
      </xdr:nvSpPr>
      <xdr:spPr>
        <a:xfrm>
          <a:off x="10528300" y="959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124640</xdr:rowOff>
    </xdr:from>
    <xdr:to>
      <xdr:col>50</xdr:col>
      <xdr:colOff>165100</xdr:colOff>
      <xdr:row>58</xdr:row>
      <xdr:rowOff>54790</xdr:rowOff>
    </xdr:to>
    <xdr:sp macro="" textlink="">
      <xdr:nvSpPr>
        <xdr:cNvPr id="365" name="楕円 364"/>
        <xdr:cNvSpPr/>
      </xdr:nvSpPr>
      <xdr:spPr>
        <a:xfrm>
          <a:off x="9588500" y="98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45917</xdr:rowOff>
    </xdr:from>
    <xdr:ext cx="534377" cy="259045"/>
    <xdr:sp macro="" textlink="">
      <xdr:nvSpPr>
        <xdr:cNvPr id="366" name="テキスト ボックス 365"/>
        <xdr:cNvSpPr txBox="1"/>
      </xdr:nvSpPr>
      <xdr:spPr>
        <a:xfrm>
          <a:off x="9372111" y="99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29797</xdr:rowOff>
    </xdr:from>
    <xdr:to>
      <xdr:col>46</xdr:col>
      <xdr:colOff>38100</xdr:colOff>
      <xdr:row>57</xdr:row>
      <xdr:rowOff>131397</xdr:rowOff>
    </xdr:to>
    <xdr:sp macro="" textlink="">
      <xdr:nvSpPr>
        <xdr:cNvPr id="367" name="楕円 366"/>
        <xdr:cNvSpPr/>
      </xdr:nvSpPr>
      <xdr:spPr>
        <a:xfrm>
          <a:off x="8699500" y="98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122524</xdr:rowOff>
    </xdr:from>
    <xdr:ext cx="534377" cy="259045"/>
    <xdr:sp macro="" textlink="">
      <xdr:nvSpPr>
        <xdr:cNvPr id="368" name="テキスト ボックス 367"/>
        <xdr:cNvSpPr txBox="1"/>
      </xdr:nvSpPr>
      <xdr:spPr>
        <a:xfrm>
          <a:off x="8483111" y="98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77443</xdr:rowOff>
    </xdr:from>
    <xdr:to>
      <xdr:col>41</xdr:col>
      <xdr:colOff>101600</xdr:colOff>
      <xdr:row>57</xdr:row>
      <xdr:rowOff>7593</xdr:rowOff>
    </xdr:to>
    <xdr:sp macro="" textlink="">
      <xdr:nvSpPr>
        <xdr:cNvPr id="369" name="楕円 368"/>
        <xdr:cNvSpPr/>
      </xdr:nvSpPr>
      <xdr:spPr>
        <a:xfrm>
          <a:off x="7810500" y="96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24120</xdr:rowOff>
    </xdr:from>
    <xdr:ext cx="534377" cy="259045"/>
    <xdr:sp macro="" textlink="">
      <xdr:nvSpPr>
        <xdr:cNvPr id="370" name="テキスト ボックス 369"/>
        <xdr:cNvSpPr txBox="1"/>
      </xdr:nvSpPr>
      <xdr:spPr>
        <a:xfrm>
          <a:off x="7594111" y="94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169481</xdr:rowOff>
    </xdr:from>
    <xdr:to>
      <xdr:col>36</xdr:col>
      <xdr:colOff>165100</xdr:colOff>
      <xdr:row>57</xdr:row>
      <xdr:rowOff>99631</xdr:rowOff>
    </xdr:to>
    <xdr:sp macro="" textlink="">
      <xdr:nvSpPr>
        <xdr:cNvPr id="371" name="楕円 370"/>
        <xdr:cNvSpPr/>
      </xdr:nvSpPr>
      <xdr:spPr>
        <a:xfrm>
          <a:off x="6921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90758</xdr:rowOff>
    </xdr:from>
    <xdr:ext cx="534377" cy="259045"/>
    <xdr:sp macro="" textlink="">
      <xdr:nvSpPr>
        <xdr:cNvPr id="372" name="テキスト ボックス 371"/>
        <xdr:cNvSpPr txBox="1"/>
      </xdr:nvSpPr>
      <xdr:spPr>
        <a:xfrm>
          <a:off x="6705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9483</xdr:rowOff>
    </xdr:from>
    <xdr:to>
      <xdr:col>55</xdr:col>
      <xdr:colOff>0</xdr:colOff>
      <xdr:row>78</xdr:row>
      <xdr:rowOff>20490</xdr:rowOff>
    </xdr:to>
    <xdr:cxnSp macro="">
      <xdr:nvCxnSpPr>
        <xdr:cNvPr id="397" name="直線コネクタ 396"/>
        <xdr:cNvCxnSpPr/>
      </xdr:nvCxnSpPr>
      <xdr:spPr>
        <a:xfrm flipV="1">
          <a:off x="9639300" y="13382583"/>
          <a:ext cx="8382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13291</xdr:rowOff>
    </xdr:from>
    <xdr:to>
      <xdr:col>50</xdr:col>
      <xdr:colOff>114300</xdr:colOff>
      <xdr:row>78</xdr:row>
      <xdr:rowOff>20490</xdr:rowOff>
    </xdr:to>
    <xdr:cxnSp macro="">
      <xdr:nvCxnSpPr>
        <xdr:cNvPr id="400" name="直線コネクタ 399"/>
        <xdr:cNvCxnSpPr/>
      </xdr:nvCxnSpPr>
      <xdr:spPr>
        <a:xfrm>
          <a:off x="8750300" y="13386391"/>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13250</xdr:rowOff>
    </xdr:from>
    <xdr:to>
      <xdr:col>45</xdr:col>
      <xdr:colOff>177800</xdr:colOff>
      <xdr:row>78</xdr:row>
      <xdr:rowOff>13291</xdr:rowOff>
    </xdr:to>
    <xdr:cxnSp macro="">
      <xdr:nvCxnSpPr>
        <xdr:cNvPr id="403" name="直線コネクタ 402"/>
        <xdr:cNvCxnSpPr/>
      </xdr:nvCxnSpPr>
      <xdr:spPr>
        <a:xfrm>
          <a:off x="7861300" y="13386350"/>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51078</xdr:rowOff>
    </xdr:from>
    <xdr:to>
      <xdr:col>46</xdr:col>
      <xdr:colOff>38100</xdr:colOff>
      <xdr:row>76</xdr:row>
      <xdr:rowOff>152678</xdr:rowOff>
    </xdr:to>
    <xdr:sp macro="" textlink="">
      <xdr:nvSpPr>
        <xdr:cNvPr id="404" name="フローチャート: 判断 403"/>
        <xdr:cNvSpPr/>
      </xdr:nvSpPr>
      <xdr:spPr>
        <a:xfrm>
          <a:off x="8699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169205</xdr:rowOff>
    </xdr:from>
    <xdr:ext cx="534377" cy="259045"/>
    <xdr:sp macro="" textlink="">
      <xdr:nvSpPr>
        <xdr:cNvPr id="405" name="テキスト ボックス 404"/>
        <xdr:cNvSpPr txBox="1"/>
      </xdr:nvSpPr>
      <xdr:spPr>
        <a:xfrm>
          <a:off x="8483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130133</xdr:rowOff>
    </xdr:from>
    <xdr:to>
      <xdr:col>55</xdr:col>
      <xdr:colOff>50800</xdr:colOff>
      <xdr:row>78</xdr:row>
      <xdr:rowOff>60283</xdr:rowOff>
    </xdr:to>
    <xdr:sp macro="" textlink="">
      <xdr:nvSpPr>
        <xdr:cNvPr id="413" name="楕円 412"/>
        <xdr:cNvSpPr/>
      </xdr:nvSpPr>
      <xdr:spPr>
        <a:xfrm>
          <a:off x="10426700" y="133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50518</xdr:rowOff>
    </xdr:from>
    <xdr:ext cx="469744" cy="259045"/>
    <xdr:sp macro="" textlink="">
      <xdr:nvSpPr>
        <xdr:cNvPr id="414" name="普通建設事業費 （ うち新規整備　）該当値テキスト"/>
        <xdr:cNvSpPr txBox="1"/>
      </xdr:nvSpPr>
      <xdr:spPr>
        <a:xfrm>
          <a:off x="10528300" y="132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141140</xdr:rowOff>
    </xdr:from>
    <xdr:to>
      <xdr:col>50</xdr:col>
      <xdr:colOff>165100</xdr:colOff>
      <xdr:row>78</xdr:row>
      <xdr:rowOff>71290</xdr:rowOff>
    </xdr:to>
    <xdr:sp macro="" textlink="">
      <xdr:nvSpPr>
        <xdr:cNvPr id="415" name="楕円 414"/>
        <xdr:cNvSpPr/>
      </xdr:nvSpPr>
      <xdr:spPr>
        <a:xfrm>
          <a:off x="9588500" y="133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62417</xdr:rowOff>
    </xdr:from>
    <xdr:ext cx="378565" cy="259045"/>
    <xdr:sp macro="" textlink="">
      <xdr:nvSpPr>
        <xdr:cNvPr id="416" name="テキスト ボックス 415"/>
        <xdr:cNvSpPr txBox="1"/>
      </xdr:nvSpPr>
      <xdr:spPr>
        <a:xfrm>
          <a:off x="9450017" y="13435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133941</xdr:rowOff>
    </xdr:from>
    <xdr:to>
      <xdr:col>46</xdr:col>
      <xdr:colOff>38100</xdr:colOff>
      <xdr:row>78</xdr:row>
      <xdr:rowOff>64091</xdr:rowOff>
    </xdr:to>
    <xdr:sp macro="" textlink="">
      <xdr:nvSpPr>
        <xdr:cNvPr id="417" name="楕円 416"/>
        <xdr:cNvSpPr/>
      </xdr:nvSpPr>
      <xdr:spPr>
        <a:xfrm>
          <a:off x="8699500" y="133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55218</xdr:rowOff>
    </xdr:from>
    <xdr:ext cx="469744" cy="259045"/>
    <xdr:sp macro="" textlink="">
      <xdr:nvSpPr>
        <xdr:cNvPr id="418" name="テキスト ボックス 417"/>
        <xdr:cNvSpPr txBox="1"/>
      </xdr:nvSpPr>
      <xdr:spPr>
        <a:xfrm>
          <a:off x="8515428" y="134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133900</xdr:rowOff>
    </xdr:from>
    <xdr:to>
      <xdr:col>41</xdr:col>
      <xdr:colOff>101600</xdr:colOff>
      <xdr:row>78</xdr:row>
      <xdr:rowOff>64050</xdr:rowOff>
    </xdr:to>
    <xdr:sp macro="" textlink="">
      <xdr:nvSpPr>
        <xdr:cNvPr id="419" name="楕円 418"/>
        <xdr:cNvSpPr/>
      </xdr:nvSpPr>
      <xdr:spPr>
        <a:xfrm>
          <a:off x="7810500" y="133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55177</xdr:rowOff>
    </xdr:from>
    <xdr:ext cx="469744" cy="259045"/>
    <xdr:sp macro="" textlink="">
      <xdr:nvSpPr>
        <xdr:cNvPr id="420" name="テキスト ボックス 419"/>
        <xdr:cNvSpPr txBox="1"/>
      </xdr:nvSpPr>
      <xdr:spPr>
        <a:xfrm>
          <a:off x="7626428" y="134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32258</xdr:rowOff>
    </xdr:from>
    <xdr:to>
      <xdr:col>55</xdr:col>
      <xdr:colOff>0</xdr:colOff>
      <xdr:row>97</xdr:row>
      <xdr:rowOff>115615</xdr:rowOff>
    </xdr:to>
    <xdr:cxnSp macro="">
      <xdr:nvCxnSpPr>
        <xdr:cNvPr id="451" name="直線コネクタ 450"/>
        <xdr:cNvCxnSpPr/>
      </xdr:nvCxnSpPr>
      <xdr:spPr>
        <a:xfrm flipV="1">
          <a:off x="9639300" y="16662908"/>
          <a:ext cx="838200" cy="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131649</xdr:rowOff>
    </xdr:from>
    <xdr:to>
      <xdr:col>50</xdr:col>
      <xdr:colOff>114300</xdr:colOff>
      <xdr:row>97</xdr:row>
      <xdr:rowOff>115615</xdr:rowOff>
    </xdr:to>
    <xdr:cxnSp macro="">
      <xdr:nvCxnSpPr>
        <xdr:cNvPr id="454" name="直線コネクタ 453"/>
        <xdr:cNvCxnSpPr/>
      </xdr:nvCxnSpPr>
      <xdr:spPr>
        <a:xfrm>
          <a:off x="8750300" y="16419399"/>
          <a:ext cx="889000" cy="32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131649</xdr:rowOff>
    </xdr:from>
    <xdr:to>
      <xdr:col>45</xdr:col>
      <xdr:colOff>177800</xdr:colOff>
      <xdr:row>95</xdr:row>
      <xdr:rowOff>156062</xdr:rowOff>
    </xdr:to>
    <xdr:cxnSp macro="">
      <xdr:nvCxnSpPr>
        <xdr:cNvPr id="457" name="直線コネクタ 456"/>
        <xdr:cNvCxnSpPr/>
      </xdr:nvCxnSpPr>
      <xdr:spPr>
        <a:xfrm flipV="1">
          <a:off x="7861300" y="16419399"/>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118357</xdr:rowOff>
    </xdr:from>
    <xdr:to>
      <xdr:col>46</xdr:col>
      <xdr:colOff>38100</xdr:colOff>
      <xdr:row>97</xdr:row>
      <xdr:rowOff>48507</xdr:rowOff>
    </xdr:to>
    <xdr:sp macro="" textlink="">
      <xdr:nvSpPr>
        <xdr:cNvPr id="458" name="フローチャート: 判断 457"/>
        <xdr:cNvSpPr/>
      </xdr:nvSpPr>
      <xdr:spPr>
        <a:xfrm>
          <a:off x="8699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39634</xdr:rowOff>
    </xdr:from>
    <xdr:ext cx="534377" cy="259045"/>
    <xdr:sp macro="" textlink="">
      <xdr:nvSpPr>
        <xdr:cNvPr id="459" name="テキスト ボックス 458"/>
        <xdr:cNvSpPr txBox="1"/>
      </xdr:nvSpPr>
      <xdr:spPr>
        <a:xfrm>
          <a:off x="8483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61" name="テキスト ボックス 460"/>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152908</xdr:rowOff>
    </xdr:from>
    <xdr:to>
      <xdr:col>55</xdr:col>
      <xdr:colOff>50800</xdr:colOff>
      <xdr:row>97</xdr:row>
      <xdr:rowOff>83058</xdr:rowOff>
    </xdr:to>
    <xdr:sp macro="" textlink="">
      <xdr:nvSpPr>
        <xdr:cNvPr id="467" name="楕円 466"/>
        <xdr:cNvSpPr/>
      </xdr:nvSpPr>
      <xdr:spPr>
        <a:xfrm>
          <a:off x="104267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131335</xdr:rowOff>
    </xdr:from>
    <xdr:ext cx="534377" cy="259045"/>
    <xdr:sp macro="" textlink="">
      <xdr:nvSpPr>
        <xdr:cNvPr id="468" name="普通建設事業費 （ うち更新整備　）該当値テキスト"/>
        <xdr:cNvSpPr txBox="1"/>
      </xdr:nvSpPr>
      <xdr:spPr>
        <a:xfrm>
          <a:off x="10528300" y="165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64815</xdr:rowOff>
    </xdr:from>
    <xdr:to>
      <xdr:col>50</xdr:col>
      <xdr:colOff>165100</xdr:colOff>
      <xdr:row>97</xdr:row>
      <xdr:rowOff>166415</xdr:rowOff>
    </xdr:to>
    <xdr:sp macro="" textlink="">
      <xdr:nvSpPr>
        <xdr:cNvPr id="469" name="楕円 468"/>
        <xdr:cNvSpPr/>
      </xdr:nvSpPr>
      <xdr:spPr>
        <a:xfrm>
          <a:off x="9588500" y="166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157542</xdr:rowOff>
    </xdr:from>
    <xdr:ext cx="534377" cy="259045"/>
    <xdr:sp macro="" textlink="">
      <xdr:nvSpPr>
        <xdr:cNvPr id="470" name="テキスト ボックス 469"/>
        <xdr:cNvSpPr txBox="1"/>
      </xdr:nvSpPr>
      <xdr:spPr>
        <a:xfrm>
          <a:off x="9372111" y="1678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80849</xdr:rowOff>
    </xdr:from>
    <xdr:to>
      <xdr:col>46</xdr:col>
      <xdr:colOff>38100</xdr:colOff>
      <xdr:row>96</xdr:row>
      <xdr:rowOff>10999</xdr:rowOff>
    </xdr:to>
    <xdr:sp macro="" textlink="">
      <xdr:nvSpPr>
        <xdr:cNvPr id="471" name="楕円 470"/>
        <xdr:cNvSpPr/>
      </xdr:nvSpPr>
      <xdr:spPr>
        <a:xfrm>
          <a:off x="8699500" y="163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27526</xdr:rowOff>
    </xdr:from>
    <xdr:ext cx="534377" cy="259045"/>
    <xdr:sp macro="" textlink="">
      <xdr:nvSpPr>
        <xdr:cNvPr id="472" name="テキスト ボックス 471"/>
        <xdr:cNvSpPr txBox="1"/>
      </xdr:nvSpPr>
      <xdr:spPr>
        <a:xfrm>
          <a:off x="8483111" y="161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105262</xdr:rowOff>
    </xdr:from>
    <xdr:to>
      <xdr:col>41</xdr:col>
      <xdr:colOff>101600</xdr:colOff>
      <xdr:row>96</xdr:row>
      <xdr:rowOff>35412</xdr:rowOff>
    </xdr:to>
    <xdr:sp macro="" textlink="">
      <xdr:nvSpPr>
        <xdr:cNvPr id="473" name="楕円 472"/>
        <xdr:cNvSpPr/>
      </xdr:nvSpPr>
      <xdr:spPr>
        <a:xfrm>
          <a:off x="7810500" y="163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51939</xdr:rowOff>
    </xdr:from>
    <xdr:ext cx="534377" cy="259045"/>
    <xdr:sp macro="" textlink="">
      <xdr:nvSpPr>
        <xdr:cNvPr id="474" name="テキスト ボックス 473"/>
        <xdr:cNvSpPr txBox="1"/>
      </xdr:nvSpPr>
      <xdr:spPr>
        <a:xfrm>
          <a:off x="7594111" y="1616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85162</xdr:rowOff>
    </xdr:from>
    <xdr:to>
      <xdr:col>85</xdr:col>
      <xdr:colOff>127000</xdr:colOff>
      <xdr:row>39</xdr:row>
      <xdr:rowOff>91367</xdr:rowOff>
    </xdr:to>
    <xdr:cxnSp macro="">
      <xdr:nvCxnSpPr>
        <xdr:cNvPr id="505" name="直線コネクタ 504"/>
        <xdr:cNvCxnSpPr/>
      </xdr:nvCxnSpPr>
      <xdr:spPr>
        <a:xfrm>
          <a:off x="15481300" y="6771712"/>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20273</xdr:rowOff>
    </xdr:from>
    <xdr:to>
      <xdr:col>81</xdr:col>
      <xdr:colOff>50800</xdr:colOff>
      <xdr:row>39</xdr:row>
      <xdr:rowOff>85162</xdr:rowOff>
    </xdr:to>
    <xdr:cxnSp macro="">
      <xdr:nvCxnSpPr>
        <xdr:cNvPr id="508" name="直線コネクタ 507"/>
        <xdr:cNvCxnSpPr/>
      </xdr:nvCxnSpPr>
      <xdr:spPr>
        <a:xfrm>
          <a:off x="14592300" y="6706823"/>
          <a:ext cx="889000" cy="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153677</xdr:rowOff>
    </xdr:from>
    <xdr:to>
      <xdr:col>76</xdr:col>
      <xdr:colOff>114300</xdr:colOff>
      <xdr:row>39</xdr:row>
      <xdr:rowOff>20273</xdr:rowOff>
    </xdr:to>
    <xdr:cxnSp macro="">
      <xdr:nvCxnSpPr>
        <xdr:cNvPr id="511" name="直線コネクタ 510"/>
        <xdr:cNvCxnSpPr/>
      </xdr:nvCxnSpPr>
      <xdr:spPr>
        <a:xfrm>
          <a:off x="13703300" y="6668777"/>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18491</xdr:rowOff>
    </xdr:from>
    <xdr:to>
      <xdr:col>76</xdr:col>
      <xdr:colOff>165100</xdr:colOff>
      <xdr:row>38</xdr:row>
      <xdr:rowOff>120091</xdr:rowOff>
    </xdr:to>
    <xdr:sp macro="" textlink="">
      <xdr:nvSpPr>
        <xdr:cNvPr id="512" name="フローチャート: 判断 511"/>
        <xdr:cNvSpPr/>
      </xdr:nvSpPr>
      <xdr:spPr>
        <a:xfrm>
          <a:off x="14541500" y="653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136618</xdr:rowOff>
    </xdr:from>
    <xdr:ext cx="469744" cy="259045"/>
    <xdr:sp macro="" textlink="">
      <xdr:nvSpPr>
        <xdr:cNvPr id="513" name="テキスト ボックス 512"/>
        <xdr:cNvSpPr txBox="1"/>
      </xdr:nvSpPr>
      <xdr:spPr>
        <a:xfrm>
          <a:off x="14357428" y="63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153677</xdr:rowOff>
    </xdr:from>
    <xdr:to>
      <xdr:col>71</xdr:col>
      <xdr:colOff>177800</xdr:colOff>
      <xdr:row>39</xdr:row>
      <xdr:rowOff>33434</xdr:rowOff>
    </xdr:to>
    <xdr:cxnSp macro="">
      <xdr:nvCxnSpPr>
        <xdr:cNvPr id="514" name="直線コネクタ 513"/>
        <xdr:cNvCxnSpPr/>
      </xdr:nvCxnSpPr>
      <xdr:spPr>
        <a:xfrm flipV="1">
          <a:off x="12814300" y="666877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40567</xdr:rowOff>
    </xdr:from>
    <xdr:to>
      <xdr:col>85</xdr:col>
      <xdr:colOff>177800</xdr:colOff>
      <xdr:row>39</xdr:row>
      <xdr:rowOff>142167</xdr:rowOff>
    </xdr:to>
    <xdr:sp macro="" textlink="">
      <xdr:nvSpPr>
        <xdr:cNvPr id="524" name="楕円 523"/>
        <xdr:cNvSpPr/>
      </xdr:nvSpPr>
      <xdr:spPr>
        <a:xfrm>
          <a:off x="162687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378565" cy="259045"/>
    <xdr:sp macro="" textlink="">
      <xdr:nvSpPr>
        <xdr:cNvPr id="525" name="災害復旧事業費該当値テキスト"/>
        <xdr:cNvSpPr txBox="1"/>
      </xdr:nvSpPr>
      <xdr:spPr>
        <a:xfrm>
          <a:off x="16370300" y="6693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34362</xdr:rowOff>
    </xdr:from>
    <xdr:to>
      <xdr:col>81</xdr:col>
      <xdr:colOff>101600</xdr:colOff>
      <xdr:row>39</xdr:row>
      <xdr:rowOff>135962</xdr:rowOff>
    </xdr:to>
    <xdr:sp macro="" textlink="">
      <xdr:nvSpPr>
        <xdr:cNvPr id="526" name="楕円 525"/>
        <xdr:cNvSpPr/>
      </xdr:nvSpPr>
      <xdr:spPr>
        <a:xfrm>
          <a:off x="15430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127089</xdr:rowOff>
    </xdr:from>
    <xdr:ext cx="378565" cy="259045"/>
    <xdr:sp macro="" textlink="">
      <xdr:nvSpPr>
        <xdr:cNvPr id="527" name="テキスト ボックス 526"/>
        <xdr:cNvSpPr txBox="1"/>
      </xdr:nvSpPr>
      <xdr:spPr>
        <a:xfrm>
          <a:off x="15292017" y="681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140923</xdr:rowOff>
    </xdr:from>
    <xdr:to>
      <xdr:col>76</xdr:col>
      <xdr:colOff>165100</xdr:colOff>
      <xdr:row>39</xdr:row>
      <xdr:rowOff>71073</xdr:rowOff>
    </xdr:to>
    <xdr:sp macro="" textlink="">
      <xdr:nvSpPr>
        <xdr:cNvPr id="528" name="楕円 527"/>
        <xdr:cNvSpPr/>
      </xdr:nvSpPr>
      <xdr:spPr>
        <a:xfrm>
          <a:off x="14541500" y="66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62200</xdr:rowOff>
    </xdr:from>
    <xdr:ext cx="469744" cy="259045"/>
    <xdr:sp macro="" textlink="">
      <xdr:nvSpPr>
        <xdr:cNvPr id="529" name="テキスト ボックス 528"/>
        <xdr:cNvSpPr txBox="1"/>
      </xdr:nvSpPr>
      <xdr:spPr>
        <a:xfrm>
          <a:off x="14357428"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102877</xdr:rowOff>
    </xdr:from>
    <xdr:to>
      <xdr:col>72</xdr:col>
      <xdr:colOff>38100</xdr:colOff>
      <xdr:row>39</xdr:row>
      <xdr:rowOff>33027</xdr:rowOff>
    </xdr:to>
    <xdr:sp macro="" textlink="">
      <xdr:nvSpPr>
        <xdr:cNvPr id="530" name="楕円 529"/>
        <xdr:cNvSpPr/>
      </xdr:nvSpPr>
      <xdr:spPr>
        <a:xfrm>
          <a:off x="13652500" y="66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24154</xdr:rowOff>
    </xdr:from>
    <xdr:ext cx="469744" cy="259045"/>
    <xdr:sp macro="" textlink="">
      <xdr:nvSpPr>
        <xdr:cNvPr id="531" name="テキスト ボックス 530"/>
        <xdr:cNvSpPr txBox="1"/>
      </xdr:nvSpPr>
      <xdr:spPr>
        <a:xfrm>
          <a:off x="13468428" y="671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154084</xdr:rowOff>
    </xdr:from>
    <xdr:to>
      <xdr:col>67</xdr:col>
      <xdr:colOff>101600</xdr:colOff>
      <xdr:row>39</xdr:row>
      <xdr:rowOff>84234</xdr:rowOff>
    </xdr:to>
    <xdr:sp macro="" textlink="">
      <xdr:nvSpPr>
        <xdr:cNvPr id="532" name="楕円 531"/>
        <xdr:cNvSpPr/>
      </xdr:nvSpPr>
      <xdr:spPr>
        <a:xfrm>
          <a:off x="12763500" y="66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75361</xdr:rowOff>
    </xdr:from>
    <xdr:ext cx="469744" cy="259045"/>
    <xdr:sp macro="" textlink="">
      <xdr:nvSpPr>
        <xdr:cNvPr id="533" name="テキスト ボックス 532"/>
        <xdr:cNvSpPr txBox="1"/>
      </xdr:nvSpPr>
      <xdr:spPr>
        <a:xfrm>
          <a:off x="12579428" y="676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105245</xdr:rowOff>
    </xdr:from>
    <xdr:to>
      <xdr:col>85</xdr:col>
      <xdr:colOff>127000</xdr:colOff>
      <xdr:row>75</xdr:row>
      <xdr:rowOff>127953</xdr:rowOff>
    </xdr:to>
    <xdr:cxnSp macro="">
      <xdr:nvCxnSpPr>
        <xdr:cNvPr id="611" name="直線コネクタ 610"/>
        <xdr:cNvCxnSpPr/>
      </xdr:nvCxnSpPr>
      <xdr:spPr>
        <a:xfrm>
          <a:off x="15481300" y="12963995"/>
          <a:ext cx="8382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105245</xdr:rowOff>
    </xdr:from>
    <xdr:to>
      <xdr:col>81</xdr:col>
      <xdr:colOff>50800</xdr:colOff>
      <xdr:row>75</xdr:row>
      <xdr:rowOff>140754</xdr:rowOff>
    </xdr:to>
    <xdr:cxnSp macro="">
      <xdr:nvCxnSpPr>
        <xdr:cNvPr id="614" name="直線コネクタ 613"/>
        <xdr:cNvCxnSpPr/>
      </xdr:nvCxnSpPr>
      <xdr:spPr>
        <a:xfrm flipV="1">
          <a:off x="14592300" y="12963995"/>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140754</xdr:rowOff>
    </xdr:from>
    <xdr:to>
      <xdr:col>76</xdr:col>
      <xdr:colOff>114300</xdr:colOff>
      <xdr:row>76</xdr:row>
      <xdr:rowOff>40615</xdr:rowOff>
    </xdr:to>
    <xdr:cxnSp macro="">
      <xdr:nvCxnSpPr>
        <xdr:cNvPr id="617" name="直線コネクタ 616"/>
        <xdr:cNvCxnSpPr/>
      </xdr:nvCxnSpPr>
      <xdr:spPr>
        <a:xfrm flipV="1">
          <a:off x="13703300" y="12999504"/>
          <a:ext cx="889000" cy="7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18" name="フローチャート: 判断 617"/>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19" name="テキスト ボックス 618"/>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40615</xdr:rowOff>
    </xdr:from>
    <xdr:to>
      <xdr:col>71</xdr:col>
      <xdr:colOff>177800</xdr:colOff>
      <xdr:row>76</xdr:row>
      <xdr:rowOff>61773</xdr:rowOff>
    </xdr:to>
    <xdr:cxnSp macro="">
      <xdr:nvCxnSpPr>
        <xdr:cNvPr id="620" name="直線コネクタ 619"/>
        <xdr:cNvCxnSpPr/>
      </xdr:nvCxnSpPr>
      <xdr:spPr>
        <a:xfrm flipV="1">
          <a:off x="12814300" y="13070815"/>
          <a:ext cx="8890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77153</xdr:rowOff>
    </xdr:from>
    <xdr:to>
      <xdr:col>85</xdr:col>
      <xdr:colOff>177800</xdr:colOff>
      <xdr:row>76</xdr:row>
      <xdr:rowOff>7302</xdr:rowOff>
    </xdr:to>
    <xdr:sp macro="" textlink="">
      <xdr:nvSpPr>
        <xdr:cNvPr id="630" name="楕円 629"/>
        <xdr:cNvSpPr/>
      </xdr:nvSpPr>
      <xdr:spPr>
        <a:xfrm>
          <a:off x="16268700" y="12935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100030</xdr:rowOff>
    </xdr:from>
    <xdr:ext cx="534377" cy="259045"/>
    <xdr:sp macro="" textlink="">
      <xdr:nvSpPr>
        <xdr:cNvPr id="631" name="公債費該当値テキスト"/>
        <xdr:cNvSpPr txBox="1"/>
      </xdr:nvSpPr>
      <xdr:spPr>
        <a:xfrm>
          <a:off x="16370300" y="127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54445</xdr:rowOff>
    </xdr:from>
    <xdr:to>
      <xdr:col>81</xdr:col>
      <xdr:colOff>101600</xdr:colOff>
      <xdr:row>75</xdr:row>
      <xdr:rowOff>156045</xdr:rowOff>
    </xdr:to>
    <xdr:sp macro="" textlink="">
      <xdr:nvSpPr>
        <xdr:cNvPr id="632" name="楕円 631"/>
        <xdr:cNvSpPr/>
      </xdr:nvSpPr>
      <xdr:spPr>
        <a:xfrm>
          <a:off x="15430500" y="129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1122</xdr:rowOff>
    </xdr:from>
    <xdr:ext cx="534377" cy="259045"/>
    <xdr:sp macro="" textlink="">
      <xdr:nvSpPr>
        <xdr:cNvPr id="633" name="テキスト ボックス 632"/>
        <xdr:cNvSpPr txBox="1"/>
      </xdr:nvSpPr>
      <xdr:spPr>
        <a:xfrm>
          <a:off x="15214111" y="126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89954</xdr:rowOff>
    </xdr:from>
    <xdr:to>
      <xdr:col>76</xdr:col>
      <xdr:colOff>165100</xdr:colOff>
      <xdr:row>76</xdr:row>
      <xdr:rowOff>20104</xdr:rowOff>
    </xdr:to>
    <xdr:sp macro="" textlink="">
      <xdr:nvSpPr>
        <xdr:cNvPr id="634" name="楕円 633"/>
        <xdr:cNvSpPr/>
      </xdr:nvSpPr>
      <xdr:spPr>
        <a:xfrm>
          <a:off x="14541500" y="129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11231</xdr:rowOff>
    </xdr:from>
    <xdr:ext cx="534377" cy="259045"/>
    <xdr:sp macro="" textlink="">
      <xdr:nvSpPr>
        <xdr:cNvPr id="635" name="テキスト ボックス 634"/>
        <xdr:cNvSpPr txBox="1"/>
      </xdr:nvSpPr>
      <xdr:spPr>
        <a:xfrm>
          <a:off x="14325111" y="1304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161265</xdr:rowOff>
    </xdr:from>
    <xdr:to>
      <xdr:col>72</xdr:col>
      <xdr:colOff>38100</xdr:colOff>
      <xdr:row>76</xdr:row>
      <xdr:rowOff>91415</xdr:rowOff>
    </xdr:to>
    <xdr:sp macro="" textlink="">
      <xdr:nvSpPr>
        <xdr:cNvPr id="636" name="楕円 635"/>
        <xdr:cNvSpPr/>
      </xdr:nvSpPr>
      <xdr:spPr>
        <a:xfrm>
          <a:off x="13652500" y="130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82542</xdr:rowOff>
    </xdr:from>
    <xdr:ext cx="534377" cy="259045"/>
    <xdr:sp macro="" textlink="">
      <xdr:nvSpPr>
        <xdr:cNvPr id="637" name="テキスト ボックス 636"/>
        <xdr:cNvSpPr txBox="1"/>
      </xdr:nvSpPr>
      <xdr:spPr>
        <a:xfrm>
          <a:off x="13436111" y="131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10973</xdr:rowOff>
    </xdr:from>
    <xdr:to>
      <xdr:col>67</xdr:col>
      <xdr:colOff>101600</xdr:colOff>
      <xdr:row>76</xdr:row>
      <xdr:rowOff>112573</xdr:rowOff>
    </xdr:to>
    <xdr:sp macro="" textlink="">
      <xdr:nvSpPr>
        <xdr:cNvPr id="638" name="楕円 637"/>
        <xdr:cNvSpPr/>
      </xdr:nvSpPr>
      <xdr:spPr>
        <a:xfrm>
          <a:off x="12763500" y="130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103700</xdr:rowOff>
    </xdr:from>
    <xdr:ext cx="534377" cy="259045"/>
    <xdr:sp macro="" textlink="">
      <xdr:nvSpPr>
        <xdr:cNvPr id="639" name="テキスト ボックス 638"/>
        <xdr:cNvSpPr txBox="1"/>
      </xdr:nvSpPr>
      <xdr:spPr>
        <a:xfrm>
          <a:off x="12547111" y="131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160502</xdr:rowOff>
    </xdr:from>
    <xdr:to>
      <xdr:col>85</xdr:col>
      <xdr:colOff>127000</xdr:colOff>
      <xdr:row>99</xdr:row>
      <xdr:rowOff>26560</xdr:rowOff>
    </xdr:to>
    <xdr:cxnSp macro="">
      <xdr:nvCxnSpPr>
        <xdr:cNvPr id="670" name="直線コネクタ 669"/>
        <xdr:cNvCxnSpPr/>
      </xdr:nvCxnSpPr>
      <xdr:spPr>
        <a:xfrm flipV="1">
          <a:off x="15481300" y="16962602"/>
          <a:ext cx="838200" cy="3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26560</xdr:rowOff>
    </xdr:from>
    <xdr:to>
      <xdr:col>81</xdr:col>
      <xdr:colOff>50800</xdr:colOff>
      <xdr:row>99</xdr:row>
      <xdr:rowOff>59559</xdr:rowOff>
    </xdr:to>
    <xdr:cxnSp macro="">
      <xdr:nvCxnSpPr>
        <xdr:cNvPr id="673" name="直線コネクタ 672"/>
        <xdr:cNvCxnSpPr/>
      </xdr:nvCxnSpPr>
      <xdr:spPr>
        <a:xfrm flipV="1">
          <a:off x="14592300" y="17000110"/>
          <a:ext cx="889000" cy="3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56180</xdr:rowOff>
    </xdr:from>
    <xdr:to>
      <xdr:col>76</xdr:col>
      <xdr:colOff>114300</xdr:colOff>
      <xdr:row>99</xdr:row>
      <xdr:rowOff>59559</xdr:rowOff>
    </xdr:to>
    <xdr:cxnSp macro="">
      <xdr:nvCxnSpPr>
        <xdr:cNvPr id="676" name="直線コネクタ 675"/>
        <xdr:cNvCxnSpPr/>
      </xdr:nvCxnSpPr>
      <xdr:spPr>
        <a:xfrm>
          <a:off x="13703300" y="17029730"/>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23651</xdr:rowOff>
    </xdr:from>
    <xdr:to>
      <xdr:col>76</xdr:col>
      <xdr:colOff>165100</xdr:colOff>
      <xdr:row>97</xdr:row>
      <xdr:rowOff>125251</xdr:rowOff>
    </xdr:to>
    <xdr:sp macro="" textlink="">
      <xdr:nvSpPr>
        <xdr:cNvPr id="677" name="フローチャート: 判断 676"/>
        <xdr:cNvSpPr/>
      </xdr:nvSpPr>
      <xdr:spPr>
        <a:xfrm>
          <a:off x="14541500" y="1665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141778</xdr:rowOff>
    </xdr:from>
    <xdr:ext cx="534377" cy="259045"/>
    <xdr:sp macro="" textlink="">
      <xdr:nvSpPr>
        <xdr:cNvPr id="678" name="テキスト ボックス 677"/>
        <xdr:cNvSpPr txBox="1"/>
      </xdr:nvSpPr>
      <xdr:spPr>
        <a:xfrm>
          <a:off x="14325111" y="1642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56180</xdr:rowOff>
    </xdr:from>
    <xdr:to>
      <xdr:col>71</xdr:col>
      <xdr:colOff>177800</xdr:colOff>
      <xdr:row>99</xdr:row>
      <xdr:rowOff>96478</xdr:rowOff>
    </xdr:to>
    <xdr:cxnSp macro="">
      <xdr:nvCxnSpPr>
        <xdr:cNvPr id="679" name="直線コネクタ 678"/>
        <xdr:cNvCxnSpPr/>
      </xdr:nvCxnSpPr>
      <xdr:spPr>
        <a:xfrm flipV="1">
          <a:off x="12814300" y="17029730"/>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109702</xdr:rowOff>
    </xdr:from>
    <xdr:to>
      <xdr:col>85</xdr:col>
      <xdr:colOff>177800</xdr:colOff>
      <xdr:row>99</xdr:row>
      <xdr:rowOff>39852</xdr:rowOff>
    </xdr:to>
    <xdr:sp macro="" textlink="">
      <xdr:nvSpPr>
        <xdr:cNvPr id="689" name="楕円 688"/>
        <xdr:cNvSpPr/>
      </xdr:nvSpPr>
      <xdr:spPr>
        <a:xfrm>
          <a:off x="162687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35616</xdr:rowOff>
    </xdr:from>
    <xdr:ext cx="469744" cy="259045"/>
    <xdr:sp macro="" textlink="">
      <xdr:nvSpPr>
        <xdr:cNvPr id="690" name="積立金該当値テキスト"/>
        <xdr:cNvSpPr txBox="1"/>
      </xdr:nvSpPr>
      <xdr:spPr>
        <a:xfrm>
          <a:off x="16370300" y="1683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147210</xdr:rowOff>
    </xdr:from>
    <xdr:to>
      <xdr:col>81</xdr:col>
      <xdr:colOff>101600</xdr:colOff>
      <xdr:row>99</xdr:row>
      <xdr:rowOff>77360</xdr:rowOff>
    </xdr:to>
    <xdr:sp macro="" textlink="">
      <xdr:nvSpPr>
        <xdr:cNvPr id="691" name="楕円 690"/>
        <xdr:cNvSpPr/>
      </xdr:nvSpPr>
      <xdr:spPr>
        <a:xfrm>
          <a:off x="15430500" y="169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68487</xdr:rowOff>
    </xdr:from>
    <xdr:ext cx="469744" cy="259045"/>
    <xdr:sp macro="" textlink="">
      <xdr:nvSpPr>
        <xdr:cNvPr id="692" name="テキスト ボックス 691"/>
        <xdr:cNvSpPr txBox="1"/>
      </xdr:nvSpPr>
      <xdr:spPr>
        <a:xfrm>
          <a:off x="15246428" y="1704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8759</xdr:rowOff>
    </xdr:from>
    <xdr:to>
      <xdr:col>76</xdr:col>
      <xdr:colOff>165100</xdr:colOff>
      <xdr:row>99</xdr:row>
      <xdr:rowOff>110359</xdr:rowOff>
    </xdr:to>
    <xdr:sp macro="" textlink="">
      <xdr:nvSpPr>
        <xdr:cNvPr id="693" name="楕円 692"/>
        <xdr:cNvSpPr/>
      </xdr:nvSpPr>
      <xdr:spPr>
        <a:xfrm>
          <a:off x="14541500" y="169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101486</xdr:rowOff>
    </xdr:from>
    <xdr:ext cx="469744" cy="259045"/>
    <xdr:sp macro="" textlink="">
      <xdr:nvSpPr>
        <xdr:cNvPr id="694" name="テキスト ボックス 693"/>
        <xdr:cNvSpPr txBox="1"/>
      </xdr:nvSpPr>
      <xdr:spPr>
        <a:xfrm>
          <a:off x="14357428" y="170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5380</xdr:rowOff>
    </xdr:from>
    <xdr:to>
      <xdr:col>72</xdr:col>
      <xdr:colOff>38100</xdr:colOff>
      <xdr:row>99</xdr:row>
      <xdr:rowOff>106980</xdr:rowOff>
    </xdr:to>
    <xdr:sp macro="" textlink="">
      <xdr:nvSpPr>
        <xdr:cNvPr id="695" name="楕円 694"/>
        <xdr:cNvSpPr/>
      </xdr:nvSpPr>
      <xdr:spPr>
        <a:xfrm>
          <a:off x="13652500" y="169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98107</xdr:rowOff>
    </xdr:from>
    <xdr:ext cx="469744" cy="259045"/>
    <xdr:sp macro="" textlink="">
      <xdr:nvSpPr>
        <xdr:cNvPr id="696" name="テキスト ボックス 695"/>
        <xdr:cNvSpPr txBox="1"/>
      </xdr:nvSpPr>
      <xdr:spPr>
        <a:xfrm>
          <a:off x="13468428" y="1707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45678</xdr:rowOff>
    </xdr:from>
    <xdr:to>
      <xdr:col>67</xdr:col>
      <xdr:colOff>101600</xdr:colOff>
      <xdr:row>99</xdr:row>
      <xdr:rowOff>147278</xdr:rowOff>
    </xdr:to>
    <xdr:sp macro="" textlink="">
      <xdr:nvSpPr>
        <xdr:cNvPr id="697" name="楕円 696"/>
        <xdr:cNvSpPr/>
      </xdr:nvSpPr>
      <xdr:spPr>
        <a:xfrm>
          <a:off x="12763500" y="170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138405</xdr:rowOff>
    </xdr:from>
    <xdr:ext cx="378565" cy="259045"/>
    <xdr:sp macro="" textlink="">
      <xdr:nvSpPr>
        <xdr:cNvPr id="698" name="テキスト ボックス 697"/>
        <xdr:cNvSpPr txBox="1"/>
      </xdr:nvSpPr>
      <xdr:spPr>
        <a:xfrm>
          <a:off x="12625017" y="1711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164628</xdr:rowOff>
    </xdr:from>
    <xdr:to>
      <xdr:col>116</xdr:col>
      <xdr:colOff>63500</xdr:colOff>
      <xdr:row>38</xdr:row>
      <xdr:rowOff>165608</xdr:rowOff>
    </xdr:to>
    <xdr:cxnSp macro="">
      <xdr:nvCxnSpPr>
        <xdr:cNvPr id="729" name="直線コネクタ 728"/>
        <xdr:cNvCxnSpPr/>
      </xdr:nvCxnSpPr>
      <xdr:spPr>
        <a:xfrm flipV="1">
          <a:off x="21323300" y="667972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43579</xdr:rowOff>
    </xdr:from>
    <xdr:to>
      <xdr:col>111</xdr:col>
      <xdr:colOff>177800</xdr:colOff>
      <xdr:row>38</xdr:row>
      <xdr:rowOff>165608</xdr:rowOff>
    </xdr:to>
    <xdr:cxnSp macro="">
      <xdr:nvCxnSpPr>
        <xdr:cNvPr id="732" name="直線コネクタ 731"/>
        <xdr:cNvCxnSpPr/>
      </xdr:nvCxnSpPr>
      <xdr:spPr>
        <a:xfrm>
          <a:off x="20434300" y="6387229"/>
          <a:ext cx="889000" cy="2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161798</xdr:rowOff>
    </xdr:from>
    <xdr:to>
      <xdr:col>107</xdr:col>
      <xdr:colOff>50800</xdr:colOff>
      <xdr:row>37</xdr:row>
      <xdr:rowOff>43579</xdr:rowOff>
    </xdr:to>
    <xdr:cxnSp macro="">
      <xdr:nvCxnSpPr>
        <xdr:cNvPr id="735" name="直線コネクタ 734"/>
        <xdr:cNvCxnSpPr/>
      </xdr:nvCxnSpPr>
      <xdr:spPr>
        <a:xfrm>
          <a:off x="19545300" y="5991098"/>
          <a:ext cx="889000" cy="39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19558</xdr:rowOff>
    </xdr:from>
    <xdr:to>
      <xdr:col>107</xdr:col>
      <xdr:colOff>101600</xdr:colOff>
      <xdr:row>38</xdr:row>
      <xdr:rowOff>121158</xdr:rowOff>
    </xdr:to>
    <xdr:sp macro="" textlink="">
      <xdr:nvSpPr>
        <xdr:cNvPr id="736" name="フローチャート: 判断 735"/>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112285</xdr:rowOff>
    </xdr:from>
    <xdr:ext cx="469744" cy="259045"/>
    <xdr:sp macro="" textlink="">
      <xdr:nvSpPr>
        <xdr:cNvPr id="737" name="テキスト ボックス 736"/>
        <xdr:cNvSpPr txBox="1"/>
      </xdr:nvSpPr>
      <xdr:spPr>
        <a:xfrm>
          <a:off x="20199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161798</xdr:rowOff>
    </xdr:from>
    <xdr:to>
      <xdr:col>102</xdr:col>
      <xdr:colOff>114300</xdr:colOff>
      <xdr:row>38</xdr:row>
      <xdr:rowOff>36395</xdr:rowOff>
    </xdr:to>
    <xdr:cxnSp macro="">
      <xdr:nvCxnSpPr>
        <xdr:cNvPr id="738" name="直線コネクタ 737"/>
        <xdr:cNvCxnSpPr/>
      </xdr:nvCxnSpPr>
      <xdr:spPr>
        <a:xfrm flipV="1">
          <a:off x="18656300" y="5991098"/>
          <a:ext cx="889000" cy="56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5278</xdr:rowOff>
    </xdr:from>
    <xdr:ext cx="469744" cy="259045"/>
    <xdr:sp macro="" textlink="">
      <xdr:nvSpPr>
        <xdr:cNvPr id="740" name="テキスト ボックス 739"/>
        <xdr:cNvSpPr txBox="1"/>
      </xdr:nvSpPr>
      <xdr:spPr>
        <a:xfrm>
          <a:off x="19310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128831</xdr:rowOff>
    </xdr:from>
    <xdr:ext cx="469744" cy="259045"/>
    <xdr:sp macro="" textlink="">
      <xdr:nvSpPr>
        <xdr:cNvPr id="742" name="テキスト ボックス 741"/>
        <xdr:cNvSpPr txBox="1"/>
      </xdr:nvSpPr>
      <xdr:spPr>
        <a:xfrm>
          <a:off x="18421428"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113828</xdr:rowOff>
    </xdr:from>
    <xdr:to>
      <xdr:col>116</xdr:col>
      <xdr:colOff>114300</xdr:colOff>
      <xdr:row>39</xdr:row>
      <xdr:rowOff>43978</xdr:rowOff>
    </xdr:to>
    <xdr:sp macro="" textlink="">
      <xdr:nvSpPr>
        <xdr:cNvPr id="748" name="楕円 747"/>
        <xdr:cNvSpPr/>
      </xdr:nvSpPr>
      <xdr:spPr>
        <a:xfrm>
          <a:off x="22110700" y="66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73205</xdr:rowOff>
    </xdr:from>
    <xdr:ext cx="378565" cy="259045"/>
    <xdr:sp macro="" textlink="">
      <xdr:nvSpPr>
        <xdr:cNvPr id="749" name="投資及び出資金該当値テキスト"/>
        <xdr:cNvSpPr txBox="1"/>
      </xdr:nvSpPr>
      <xdr:spPr>
        <a:xfrm>
          <a:off x="22212300" y="6416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114808</xdr:rowOff>
    </xdr:from>
    <xdr:to>
      <xdr:col>112</xdr:col>
      <xdr:colOff>38100</xdr:colOff>
      <xdr:row>39</xdr:row>
      <xdr:rowOff>44958</xdr:rowOff>
    </xdr:to>
    <xdr:sp macro="" textlink="">
      <xdr:nvSpPr>
        <xdr:cNvPr id="750" name="楕円 749"/>
        <xdr:cNvSpPr/>
      </xdr:nvSpPr>
      <xdr:spPr>
        <a:xfrm>
          <a:off x="21272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61485</xdr:rowOff>
    </xdr:from>
    <xdr:ext cx="378565" cy="259045"/>
    <xdr:sp macro="" textlink="">
      <xdr:nvSpPr>
        <xdr:cNvPr id="751" name="テキスト ボックス 750"/>
        <xdr:cNvSpPr txBox="1"/>
      </xdr:nvSpPr>
      <xdr:spPr>
        <a:xfrm>
          <a:off x="2113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164229</xdr:rowOff>
    </xdr:from>
    <xdr:to>
      <xdr:col>107</xdr:col>
      <xdr:colOff>101600</xdr:colOff>
      <xdr:row>37</xdr:row>
      <xdr:rowOff>94379</xdr:rowOff>
    </xdr:to>
    <xdr:sp macro="" textlink="">
      <xdr:nvSpPr>
        <xdr:cNvPr id="752" name="楕円 751"/>
        <xdr:cNvSpPr/>
      </xdr:nvSpPr>
      <xdr:spPr>
        <a:xfrm>
          <a:off x="20383500" y="63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110906</xdr:rowOff>
    </xdr:from>
    <xdr:ext cx="469744" cy="259045"/>
    <xdr:sp macro="" textlink="">
      <xdr:nvSpPr>
        <xdr:cNvPr id="753" name="テキスト ボックス 752"/>
        <xdr:cNvSpPr txBox="1"/>
      </xdr:nvSpPr>
      <xdr:spPr>
        <a:xfrm>
          <a:off x="20199428" y="61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110998</xdr:rowOff>
    </xdr:from>
    <xdr:to>
      <xdr:col>102</xdr:col>
      <xdr:colOff>165100</xdr:colOff>
      <xdr:row>35</xdr:row>
      <xdr:rowOff>41148</xdr:rowOff>
    </xdr:to>
    <xdr:sp macro="" textlink="">
      <xdr:nvSpPr>
        <xdr:cNvPr id="754" name="楕円 753"/>
        <xdr:cNvSpPr/>
      </xdr:nvSpPr>
      <xdr:spPr>
        <a:xfrm>
          <a:off x="19494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57675</xdr:rowOff>
    </xdr:from>
    <xdr:ext cx="469744" cy="259045"/>
    <xdr:sp macro="" textlink="">
      <xdr:nvSpPr>
        <xdr:cNvPr id="755" name="テキスト ボックス 754"/>
        <xdr:cNvSpPr txBox="1"/>
      </xdr:nvSpPr>
      <xdr:spPr>
        <a:xfrm>
          <a:off x="19310428"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157045</xdr:rowOff>
    </xdr:from>
    <xdr:to>
      <xdr:col>98</xdr:col>
      <xdr:colOff>38100</xdr:colOff>
      <xdr:row>38</xdr:row>
      <xdr:rowOff>87195</xdr:rowOff>
    </xdr:to>
    <xdr:sp macro="" textlink="">
      <xdr:nvSpPr>
        <xdr:cNvPr id="756" name="楕円 755"/>
        <xdr:cNvSpPr/>
      </xdr:nvSpPr>
      <xdr:spPr>
        <a:xfrm>
          <a:off x="18605500" y="65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103722</xdr:rowOff>
    </xdr:from>
    <xdr:ext cx="469744" cy="259045"/>
    <xdr:sp macro="" textlink="">
      <xdr:nvSpPr>
        <xdr:cNvPr id="757" name="テキスト ボックス 756"/>
        <xdr:cNvSpPr txBox="1"/>
      </xdr:nvSpPr>
      <xdr:spPr>
        <a:xfrm>
          <a:off x="18421428" y="627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136957</xdr:rowOff>
    </xdr:from>
    <xdr:to>
      <xdr:col>116</xdr:col>
      <xdr:colOff>63500</xdr:colOff>
      <xdr:row>58</xdr:row>
      <xdr:rowOff>137780</xdr:rowOff>
    </xdr:to>
    <xdr:cxnSp macro="">
      <xdr:nvCxnSpPr>
        <xdr:cNvPr id="784" name="直線コネクタ 783"/>
        <xdr:cNvCxnSpPr/>
      </xdr:nvCxnSpPr>
      <xdr:spPr>
        <a:xfrm>
          <a:off x="21323300" y="1008105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136957</xdr:rowOff>
    </xdr:from>
    <xdr:to>
      <xdr:col>111</xdr:col>
      <xdr:colOff>177800</xdr:colOff>
      <xdr:row>58</xdr:row>
      <xdr:rowOff>137368</xdr:rowOff>
    </xdr:to>
    <xdr:cxnSp macro="">
      <xdr:nvCxnSpPr>
        <xdr:cNvPr id="787" name="直線コネクタ 786"/>
        <xdr:cNvCxnSpPr/>
      </xdr:nvCxnSpPr>
      <xdr:spPr>
        <a:xfrm flipV="1">
          <a:off x="20434300" y="1008105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122327</xdr:rowOff>
    </xdr:from>
    <xdr:to>
      <xdr:col>107</xdr:col>
      <xdr:colOff>50800</xdr:colOff>
      <xdr:row>58</xdr:row>
      <xdr:rowOff>137368</xdr:rowOff>
    </xdr:to>
    <xdr:cxnSp macro="">
      <xdr:nvCxnSpPr>
        <xdr:cNvPr id="790" name="直線コネクタ 789"/>
        <xdr:cNvCxnSpPr/>
      </xdr:nvCxnSpPr>
      <xdr:spPr>
        <a:xfrm>
          <a:off x="19545300" y="10066427"/>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132928</xdr:rowOff>
    </xdr:from>
    <xdr:to>
      <xdr:col>107</xdr:col>
      <xdr:colOff>101600</xdr:colOff>
      <xdr:row>57</xdr:row>
      <xdr:rowOff>63078</xdr:rowOff>
    </xdr:to>
    <xdr:sp macro="" textlink="">
      <xdr:nvSpPr>
        <xdr:cNvPr id="791" name="フローチャート: 判断 790"/>
        <xdr:cNvSpPr/>
      </xdr:nvSpPr>
      <xdr:spPr>
        <a:xfrm>
          <a:off x="20383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79605</xdr:rowOff>
    </xdr:from>
    <xdr:ext cx="469744" cy="259045"/>
    <xdr:sp macro="" textlink="">
      <xdr:nvSpPr>
        <xdr:cNvPr id="792" name="テキスト ボックス 791"/>
        <xdr:cNvSpPr txBox="1"/>
      </xdr:nvSpPr>
      <xdr:spPr>
        <a:xfrm>
          <a:off x="20199428"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120406</xdr:rowOff>
    </xdr:from>
    <xdr:to>
      <xdr:col>102</xdr:col>
      <xdr:colOff>114300</xdr:colOff>
      <xdr:row>58</xdr:row>
      <xdr:rowOff>122327</xdr:rowOff>
    </xdr:to>
    <xdr:cxnSp macro="">
      <xdr:nvCxnSpPr>
        <xdr:cNvPr id="793" name="直線コネクタ 792"/>
        <xdr:cNvCxnSpPr/>
      </xdr:nvCxnSpPr>
      <xdr:spPr>
        <a:xfrm>
          <a:off x="18656300" y="1006450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86980</xdr:rowOff>
    </xdr:from>
    <xdr:to>
      <xdr:col>116</xdr:col>
      <xdr:colOff>114300</xdr:colOff>
      <xdr:row>59</xdr:row>
      <xdr:rowOff>17130</xdr:rowOff>
    </xdr:to>
    <xdr:sp macro="" textlink="">
      <xdr:nvSpPr>
        <xdr:cNvPr id="803" name="楕円 802"/>
        <xdr:cNvSpPr/>
      </xdr:nvSpPr>
      <xdr:spPr>
        <a:xfrm>
          <a:off x="221107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1907</xdr:rowOff>
    </xdr:from>
    <xdr:ext cx="313932" cy="259045"/>
    <xdr:sp macro="" textlink="">
      <xdr:nvSpPr>
        <xdr:cNvPr id="804" name="貸付金該当値テキスト"/>
        <xdr:cNvSpPr txBox="1"/>
      </xdr:nvSpPr>
      <xdr:spPr>
        <a:xfrm>
          <a:off x="22212300" y="9946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86157</xdr:rowOff>
    </xdr:from>
    <xdr:to>
      <xdr:col>112</xdr:col>
      <xdr:colOff>38100</xdr:colOff>
      <xdr:row>59</xdr:row>
      <xdr:rowOff>16307</xdr:rowOff>
    </xdr:to>
    <xdr:sp macro="" textlink="">
      <xdr:nvSpPr>
        <xdr:cNvPr id="805" name="楕円 804"/>
        <xdr:cNvSpPr/>
      </xdr:nvSpPr>
      <xdr:spPr>
        <a:xfrm>
          <a:off x="21272500" y="100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7434</xdr:rowOff>
    </xdr:from>
    <xdr:ext cx="313932" cy="259045"/>
    <xdr:sp macro="" textlink="">
      <xdr:nvSpPr>
        <xdr:cNvPr id="806" name="テキスト ボックス 805"/>
        <xdr:cNvSpPr txBox="1"/>
      </xdr:nvSpPr>
      <xdr:spPr>
        <a:xfrm>
          <a:off x="21166333" y="10122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86568</xdr:rowOff>
    </xdr:from>
    <xdr:to>
      <xdr:col>107</xdr:col>
      <xdr:colOff>101600</xdr:colOff>
      <xdr:row>59</xdr:row>
      <xdr:rowOff>16718</xdr:rowOff>
    </xdr:to>
    <xdr:sp macro="" textlink="">
      <xdr:nvSpPr>
        <xdr:cNvPr id="807" name="楕円 806"/>
        <xdr:cNvSpPr/>
      </xdr:nvSpPr>
      <xdr:spPr>
        <a:xfrm>
          <a:off x="20383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7845</xdr:rowOff>
    </xdr:from>
    <xdr:ext cx="313932" cy="259045"/>
    <xdr:sp macro="" textlink="">
      <xdr:nvSpPr>
        <xdr:cNvPr id="808" name="テキスト ボックス 807"/>
        <xdr:cNvSpPr txBox="1"/>
      </xdr:nvSpPr>
      <xdr:spPr>
        <a:xfrm>
          <a:off x="20277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71527</xdr:rowOff>
    </xdr:from>
    <xdr:to>
      <xdr:col>102</xdr:col>
      <xdr:colOff>165100</xdr:colOff>
      <xdr:row>59</xdr:row>
      <xdr:rowOff>1677</xdr:rowOff>
    </xdr:to>
    <xdr:sp macro="" textlink="">
      <xdr:nvSpPr>
        <xdr:cNvPr id="809" name="楕円 808"/>
        <xdr:cNvSpPr/>
      </xdr:nvSpPr>
      <xdr:spPr>
        <a:xfrm>
          <a:off x="194945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164254</xdr:rowOff>
    </xdr:from>
    <xdr:ext cx="378565" cy="259045"/>
    <xdr:sp macro="" textlink="">
      <xdr:nvSpPr>
        <xdr:cNvPr id="810" name="テキスト ボックス 809"/>
        <xdr:cNvSpPr txBox="1"/>
      </xdr:nvSpPr>
      <xdr:spPr>
        <a:xfrm>
          <a:off x="19356017" y="10108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69606</xdr:rowOff>
    </xdr:from>
    <xdr:to>
      <xdr:col>98</xdr:col>
      <xdr:colOff>38100</xdr:colOff>
      <xdr:row>58</xdr:row>
      <xdr:rowOff>171206</xdr:rowOff>
    </xdr:to>
    <xdr:sp macro="" textlink="">
      <xdr:nvSpPr>
        <xdr:cNvPr id="811" name="楕円 810"/>
        <xdr:cNvSpPr/>
      </xdr:nvSpPr>
      <xdr:spPr>
        <a:xfrm>
          <a:off x="18605500" y="10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162333</xdr:rowOff>
    </xdr:from>
    <xdr:ext cx="378565" cy="259045"/>
    <xdr:sp macro="" textlink="">
      <xdr:nvSpPr>
        <xdr:cNvPr id="812" name="テキスト ボックス 811"/>
        <xdr:cNvSpPr txBox="1"/>
      </xdr:nvSpPr>
      <xdr:spPr>
        <a:xfrm>
          <a:off x="18467017" y="10106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67873</xdr:rowOff>
    </xdr:from>
    <xdr:to>
      <xdr:col>116</xdr:col>
      <xdr:colOff>63500</xdr:colOff>
      <xdr:row>76</xdr:row>
      <xdr:rowOff>113365</xdr:rowOff>
    </xdr:to>
    <xdr:cxnSp macro="">
      <xdr:nvCxnSpPr>
        <xdr:cNvPr id="840" name="直線コネクタ 839"/>
        <xdr:cNvCxnSpPr/>
      </xdr:nvCxnSpPr>
      <xdr:spPr>
        <a:xfrm flipV="1">
          <a:off x="21323300" y="13098073"/>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84401</xdr:rowOff>
    </xdr:from>
    <xdr:to>
      <xdr:col>111</xdr:col>
      <xdr:colOff>177800</xdr:colOff>
      <xdr:row>76</xdr:row>
      <xdr:rowOff>113365</xdr:rowOff>
    </xdr:to>
    <xdr:cxnSp macro="">
      <xdr:nvCxnSpPr>
        <xdr:cNvPr id="843" name="直線コネクタ 842"/>
        <xdr:cNvCxnSpPr/>
      </xdr:nvCxnSpPr>
      <xdr:spPr>
        <a:xfrm>
          <a:off x="20434300" y="13114601"/>
          <a:ext cx="8890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84401</xdr:rowOff>
    </xdr:from>
    <xdr:to>
      <xdr:col>107</xdr:col>
      <xdr:colOff>50800</xdr:colOff>
      <xdr:row>77</xdr:row>
      <xdr:rowOff>18314</xdr:rowOff>
    </xdr:to>
    <xdr:cxnSp macro="">
      <xdr:nvCxnSpPr>
        <xdr:cNvPr id="846" name="直線コネクタ 845"/>
        <xdr:cNvCxnSpPr/>
      </xdr:nvCxnSpPr>
      <xdr:spPr>
        <a:xfrm flipV="1">
          <a:off x="19545300" y="13114601"/>
          <a:ext cx="889000" cy="10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53307</xdr:rowOff>
    </xdr:from>
    <xdr:to>
      <xdr:col>107</xdr:col>
      <xdr:colOff>101600</xdr:colOff>
      <xdr:row>74</xdr:row>
      <xdr:rowOff>154907</xdr:rowOff>
    </xdr:to>
    <xdr:sp macro="" textlink="">
      <xdr:nvSpPr>
        <xdr:cNvPr id="847" name="フローチャート: 判断 846"/>
        <xdr:cNvSpPr/>
      </xdr:nvSpPr>
      <xdr:spPr>
        <a:xfrm>
          <a:off x="20383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171434</xdr:rowOff>
    </xdr:from>
    <xdr:ext cx="534377" cy="259045"/>
    <xdr:sp macro="" textlink="">
      <xdr:nvSpPr>
        <xdr:cNvPr id="848" name="テキスト ボックス 847"/>
        <xdr:cNvSpPr txBox="1"/>
      </xdr:nvSpPr>
      <xdr:spPr>
        <a:xfrm>
          <a:off x="20167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18314</xdr:rowOff>
    </xdr:from>
    <xdr:to>
      <xdr:col>102</xdr:col>
      <xdr:colOff>114300</xdr:colOff>
      <xdr:row>77</xdr:row>
      <xdr:rowOff>75121</xdr:rowOff>
    </xdr:to>
    <xdr:cxnSp macro="">
      <xdr:nvCxnSpPr>
        <xdr:cNvPr id="849" name="直線コネクタ 848"/>
        <xdr:cNvCxnSpPr/>
      </xdr:nvCxnSpPr>
      <xdr:spPr>
        <a:xfrm flipV="1">
          <a:off x="18656300" y="13219964"/>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17073</xdr:rowOff>
    </xdr:from>
    <xdr:to>
      <xdr:col>116</xdr:col>
      <xdr:colOff>114300</xdr:colOff>
      <xdr:row>76</xdr:row>
      <xdr:rowOff>118673</xdr:rowOff>
    </xdr:to>
    <xdr:sp macro="" textlink="">
      <xdr:nvSpPr>
        <xdr:cNvPr id="859" name="楕円 858"/>
        <xdr:cNvSpPr/>
      </xdr:nvSpPr>
      <xdr:spPr>
        <a:xfrm>
          <a:off x="22110700" y="130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166950</xdr:rowOff>
    </xdr:from>
    <xdr:ext cx="534377" cy="259045"/>
    <xdr:sp macro="" textlink="">
      <xdr:nvSpPr>
        <xdr:cNvPr id="860" name="繰出金該当値テキスト"/>
        <xdr:cNvSpPr txBox="1"/>
      </xdr:nvSpPr>
      <xdr:spPr>
        <a:xfrm>
          <a:off x="22212300" y="1302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62565</xdr:rowOff>
    </xdr:from>
    <xdr:to>
      <xdr:col>112</xdr:col>
      <xdr:colOff>38100</xdr:colOff>
      <xdr:row>76</xdr:row>
      <xdr:rowOff>164165</xdr:rowOff>
    </xdr:to>
    <xdr:sp macro="" textlink="">
      <xdr:nvSpPr>
        <xdr:cNvPr id="861" name="楕円 860"/>
        <xdr:cNvSpPr/>
      </xdr:nvSpPr>
      <xdr:spPr>
        <a:xfrm>
          <a:off x="21272500" y="1309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155292</xdr:rowOff>
    </xdr:from>
    <xdr:ext cx="534377" cy="259045"/>
    <xdr:sp macro="" textlink="">
      <xdr:nvSpPr>
        <xdr:cNvPr id="862" name="テキスト ボックス 861"/>
        <xdr:cNvSpPr txBox="1"/>
      </xdr:nvSpPr>
      <xdr:spPr>
        <a:xfrm>
          <a:off x="21056111" y="131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33601</xdr:rowOff>
    </xdr:from>
    <xdr:to>
      <xdr:col>107</xdr:col>
      <xdr:colOff>101600</xdr:colOff>
      <xdr:row>76</xdr:row>
      <xdr:rowOff>135201</xdr:rowOff>
    </xdr:to>
    <xdr:sp macro="" textlink="">
      <xdr:nvSpPr>
        <xdr:cNvPr id="863" name="楕円 862"/>
        <xdr:cNvSpPr/>
      </xdr:nvSpPr>
      <xdr:spPr>
        <a:xfrm>
          <a:off x="20383500" y="130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126328</xdr:rowOff>
    </xdr:from>
    <xdr:ext cx="534377" cy="259045"/>
    <xdr:sp macro="" textlink="">
      <xdr:nvSpPr>
        <xdr:cNvPr id="864" name="テキスト ボックス 863"/>
        <xdr:cNvSpPr txBox="1"/>
      </xdr:nvSpPr>
      <xdr:spPr>
        <a:xfrm>
          <a:off x="20167111" y="131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138964</xdr:rowOff>
    </xdr:from>
    <xdr:to>
      <xdr:col>102</xdr:col>
      <xdr:colOff>165100</xdr:colOff>
      <xdr:row>77</xdr:row>
      <xdr:rowOff>69114</xdr:rowOff>
    </xdr:to>
    <xdr:sp macro="" textlink="">
      <xdr:nvSpPr>
        <xdr:cNvPr id="865" name="楕円 864"/>
        <xdr:cNvSpPr/>
      </xdr:nvSpPr>
      <xdr:spPr>
        <a:xfrm>
          <a:off x="19494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60241</xdr:rowOff>
    </xdr:from>
    <xdr:ext cx="534377" cy="259045"/>
    <xdr:sp macro="" textlink="">
      <xdr:nvSpPr>
        <xdr:cNvPr id="866" name="テキスト ボックス 865"/>
        <xdr:cNvSpPr txBox="1"/>
      </xdr:nvSpPr>
      <xdr:spPr>
        <a:xfrm>
          <a:off x="19278111" y="132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24321</xdr:rowOff>
    </xdr:from>
    <xdr:to>
      <xdr:col>98</xdr:col>
      <xdr:colOff>38100</xdr:colOff>
      <xdr:row>77</xdr:row>
      <xdr:rowOff>125921</xdr:rowOff>
    </xdr:to>
    <xdr:sp macro="" textlink="">
      <xdr:nvSpPr>
        <xdr:cNvPr id="867" name="楕円 866"/>
        <xdr:cNvSpPr/>
      </xdr:nvSpPr>
      <xdr:spPr>
        <a:xfrm>
          <a:off x="18605500" y="132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117048</xdr:rowOff>
    </xdr:from>
    <xdr:ext cx="534377" cy="259045"/>
    <xdr:sp macro="" textlink="">
      <xdr:nvSpPr>
        <xdr:cNvPr id="868" name="テキスト ボックス 867"/>
        <xdr:cNvSpPr txBox="1"/>
      </xdr:nvSpPr>
      <xdr:spPr>
        <a:xfrm>
          <a:off x="18389111"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と比較すると、物件費に係る住民一人当たりのコストが大きく下回っており、コスト削減が図れている項目である。これは、毎年、事務事業の見直しや内部事務経費等の削減を図ってきた成果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一方、補助費等及び公債費においては、類似団体平均を大きく下回っており、今後、コスト削減を図っていく必要がある項目である。補助費等については、公営企業会計等への負担金が増額していることが主な要因であり、公債費については、近年の普通建設事業に係る市債発行により、元金償還が開始されたことが要因である。</a:t>
          </a:r>
          <a:endParaRPr kumimoji="1" lang="en-US" altLang="ja-JP" sz="13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今後、公営企業においては、経営戦略を策定し、経営の安定化を進める中で、補助費等の削減に努める。また、公債費については、中期財政見通しを作成する中で、元金償還を上回らない市債発行に努める。　</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人口が減少傾向にあることから、前年度と同規模の事業費でも、住民一人当たりのコストとしては、前年度を上回ってしまう点についても、今後、留意する必要がある。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89,783
88,905
224.80
35,909,079
35,484,331
386,873
18,825,393
42,763,326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68834</xdr:rowOff>
    </xdr:from>
    <xdr:to>
      <xdr:col>24</xdr:col>
      <xdr:colOff>63500</xdr:colOff>
      <xdr:row>35</xdr:row>
      <xdr:rowOff>120955</xdr:rowOff>
    </xdr:to>
    <xdr:cxnSp macro="">
      <xdr:nvCxnSpPr>
        <xdr:cNvPr id="59" name="直線コネクタ 58"/>
        <xdr:cNvCxnSpPr/>
      </xdr:nvCxnSpPr>
      <xdr:spPr>
        <a:xfrm>
          <a:off x="3797300" y="6069584"/>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120955</xdr:rowOff>
    </xdr:from>
    <xdr:to>
      <xdr:col>19</xdr:col>
      <xdr:colOff>177800</xdr:colOff>
      <xdr:row>35</xdr:row>
      <xdr:rowOff>68834</xdr:rowOff>
    </xdr:to>
    <xdr:cxnSp macro="">
      <xdr:nvCxnSpPr>
        <xdr:cNvPr id="62" name="直線コネクタ 61"/>
        <xdr:cNvCxnSpPr/>
      </xdr:nvCxnSpPr>
      <xdr:spPr>
        <a:xfrm>
          <a:off x="2908300" y="5950255"/>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120955</xdr:rowOff>
    </xdr:from>
    <xdr:to>
      <xdr:col>15</xdr:col>
      <xdr:colOff>50800</xdr:colOff>
      <xdr:row>34</xdr:row>
      <xdr:rowOff>123698</xdr:rowOff>
    </xdr:to>
    <xdr:cxnSp macro="">
      <xdr:nvCxnSpPr>
        <xdr:cNvPr id="65" name="直線コネクタ 64"/>
        <xdr:cNvCxnSpPr/>
      </xdr:nvCxnSpPr>
      <xdr:spPr>
        <a:xfrm flipV="1">
          <a:off x="2019300" y="59502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123698</xdr:rowOff>
    </xdr:from>
    <xdr:to>
      <xdr:col>10</xdr:col>
      <xdr:colOff>114300</xdr:colOff>
      <xdr:row>34</xdr:row>
      <xdr:rowOff>131013</xdr:rowOff>
    </xdr:to>
    <xdr:cxnSp macro="">
      <xdr:nvCxnSpPr>
        <xdr:cNvPr id="68" name="直線コネクタ 67"/>
        <xdr:cNvCxnSpPr/>
      </xdr:nvCxnSpPr>
      <xdr:spPr>
        <a:xfrm flipV="1">
          <a:off x="1130300" y="595299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70155</xdr:rowOff>
    </xdr:from>
    <xdr:to>
      <xdr:col>24</xdr:col>
      <xdr:colOff>114300</xdr:colOff>
      <xdr:row>36</xdr:row>
      <xdr:rowOff>305</xdr:rowOff>
    </xdr:to>
    <xdr:sp macro="" textlink="">
      <xdr:nvSpPr>
        <xdr:cNvPr id="78" name="楕円 77"/>
        <xdr:cNvSpPr/>
      </xdr:nvSpPr>
      <xdr:spPr>
        <a:xfrm>
          <a:off x="4584700" y="60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48582</xdr:rowOff>
    </xdr:from>
    <xdr:ext cx="469744" cy="259045"/>
    <xdr:sp macro="" textlink="">
      <xdr:nvSpPr>
        <xdr:cNvPr id="79" name="議会費該当値テキスト"/>
        <xdr:cNvSpPr txBox="1"/>
      </xdr:nvSpPr>
      <xdr:spPr>
        <a:xfrm>
          <a:off x="4686300" y="604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18034</xdr:rowOff>
    </xdr:from>
    <xdr:to>
      <xdr:col>20</xdr:col>
      <xdr:colOff>38100</xdr:colOff>
      <xdr:row>35</xdr:row>
      <xdr:rowOff>119634</xdr:rowOff>
    </xdr:to>
    <xdr:sp macro="" textlink="">
      <xdr:nvSpPr>
        <xdr:cNvPr id="80" name="楕円 79"/>
        <xdr:cNvSpPr/>
      </xdr:nvSpPr>
      <xdr:spPr>
        <a:xfrm>
          <a:off x="3746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110761</xdr:rowOff>
    </xdr:from>
    <xdr:ext cx="469744" cy="259045"/>
    <xdr:sp macro="" textlink="">
      <xdr:nvSpPr>
        <xdr:cNvPr id="81" name="テキスト ボックス 80"/>
        <xdr:cNvSpPr txBox="1"/>
      </xdr:nvSpPr>
      <xdr:spPr>
        <a:xfrm>
          <a:off x="3562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70155</xdr:rowOff>
    </xdr:from>
    <xdr:to>
      <xdr:col>15</xdr:col>
      <xdr:colOff>101600</xdr:colOff>
      <xdr:row>35</xdr:row>
      <xdr:rowOff>305</xdr:rowOff>
    </xdr:to>
    <xdr:sp macro="" textlink="">
      <xdr:nvSpPr>
        <xdr:cNvPr id="82" name="楕円 81"/>
        <xdr:cNvSpPr/>
      </xdr:nvSpPr>
      <xdr:spPr>
        <a:xfrm>
          <a:off x="2857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162882</xdr:rowOff>
    </xdr:from>
    <xdr:ext cx="469744" cy="259045"/>
    <xdr:sp macro="" textlink="">
      <xdr:nvSpPr>
        <xdr:cNvPr id="83" name="テキスト ボックス 82"/>
        <xdr:cNvSpPr txBox="1"/>
      </xdr:nvSpPr>
      <xdr:spPr>
        <a:xfrm>
          <a:off x="2673428"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72898</xdr:rowOff>
    </xdr:from>
    <xdr:to>
      <xdr:col>10</xdr:col>
      <xdr:colOff>165100</xdr:colOff>
      <xdr:row>35</xdr:row>
      <xdr:rowOff>3048</xdr:rowOff>
    </xdr:to>
    <xdr:sp macro="" textlink="">
      <xdr:nvSpPr>
        <xdr:cNvPr id="84" name="楕円 83"/>
        <xdr:cNvSpPr/>
      </xdr:nvSpPr>
      <xdr:spPr>
        <a:xfrm>
          <a:off x="1968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165625</xdr:rowOff>
    </xdr:from>
    <xdr:ext cx="469744" cy="259045"/>
    <xdr:sp macro="" textlink="">
      <xdr:nvSpPr>
        <xdr:cNvPr id="85" name="テキスト ボックス 84"/>
        <xdr:cNvSpPr txBox="1"/>
      </xdr:nvSpPr>
      <xdr:spPr>
        <a:xfrm>
          <a:off x="1784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80213</xdr:rowOff>
    </xdr:from>
    <xdr:to>
      <xdr:col>6</xdr:col>
      <xdr:colOff>38100</xdr:colOff>
      <xdr:row>35</xdr:row>
      <xdr:rowOff>10363</xdr:rowOff>
    </xdr:to>
    <xdr:sp macro="" textlink="">
      <xdr:nvSpPr>
        <xdr:cNvPr id="86" name="楕円 85"/>
        <xdr:cNvSpPr/>
      </xdr:nvSpPr>
      <xdr:spPr>
        <a:xfrm>
          <a:off x="1079500" y="59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1490</xdr:rowOff>
    </xdr:from>
    <xdr:ext cx="469744" cy="259045"/>
    <xdr:sp macro="" textlink="">
      <xdr:nvSpPr>
        <xdr:cNvPr id="87" name="テキスト ボックス 86"/>
        <xdr:cNvSpPr txBox="1"/>
      </xdr:nvSpPr>
      <xdr:spPr>
        <a:xfrm>
          <a:off x="895428" y="600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52400</xdr:rowOff>
    </xdr:from>
    <xdr:to>
      <xdr:col>24</xdr:col>
      <xdr:colOff>63500</xdr:colOff>
      <xdr:row>58</xdr:row>
      <xdr:rowOff>91504</xdr:rowOff>
    </xdr:to>
    <xdr:cxnSp macro="">
      <xdr:nvCxnSpPr>
        <xdr:cNvPr id="117" name="直線コネクタ 116"/>
        <xdr:cNvCxnSpPr/>
      </xdr:nvCxnSpPr>
      <xdr:spPr>
        <a:xfrm flipV="1">
          <a:off x="3797300" y="9996500"/>
          <a:ext cx="838200" cy="3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45224</xdr:rowOff>
    </xdr:from>
    <xdr:to>
      <xdr:col>19</xdr:col>
      <xdr:colOff>177800</xdr:colOff>
      <xdr:row>58</xdr:row>
      <xdr:rowOff>91504</xdr:rowOff>
    </xdr:to>
    <xdr:cxnSp macro="">
      <xdr:nvCxnSpPr>
        <xdr:cNvPr id="120" name="直線コネクタ 119"/>
        <xdr:cNvCxnSpPr/>
      </xdr:nvCxnSpPr>
      <xdr:spPr>
        <a:xfrm>
          <a:off x="2908300" y="9989324"/>
          <a:ext cx="889000" cy="4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45224</xdr:rowOff>
    </xdr:from>
    <xdr:to>
      <xdr:col>15</xdr:col>
      <xdr:colOff>50800</xdr:colOff>
      <xdr:row>58</xdr:row>
      <xdr:rowOff>97422</xdr:rowOff>
    </xdr:to>
    <xdr:cxnSp macro="">
      <xdr:nvCxnSpPr>
        <xdr:cNvPr id="123" name="直線コネクタ 122"/>
        <xdr:cNvCxnSpPr/>
      </xdr:nvCxnSpPr>
      <xdr:spPr>
        <a:xfrm flipV="1">
          <a:off x="2019300" y="9989324"/>
          <a:ext cx="8890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97422</xdr:rowOff>
    </xdr:from>
    <xdr:to>
      <xdr:col>10</xdr:col>
      <xdr:colOff>114300</xdr:colOff>
      <xdr:row>58</xdr:row>
      <xdr:rowOff>143396</xdr:rowOff>
    </xdr:to>
    <xdr:cxnSp macro="">
      <xdr:nvCxnSpPr>
        <xdr:cNvPr id="126" name="直線コネクタ 125"/>
        <xdr:cNvCxnSpPr/>
      </xdr:nvCxnSpPr>
      <xdr:spPr>
        <a:xfrm flipV="1">
          <a:off x="1130300" y="10041522"/>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1600</xdr:rowOff>
    </xdr:from>
    <xdr:to>
      <xdr:col>24</xdr:col>
      <xdr:colOff>114300</xdr:colOff>
      <xdr:row>58</xdr:row>
      <xdr:rowOff>103200</xdr:rowOff>
    </xdr:to>
    <xdr:sp macro="" textlink="">
      <xdr:nvSpPr>
        <xdr:cNvPr id="136" name="楕円 135"/>
        <xdr:cNvSpPr/>
      </xdr:nvSpPr>
      <xdr:spPr>
        <a:xfrm>
          <a:off x="4584700" y="99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151477</xdr:rowOff>
    </xdr:from>
    <xdr:ext cx="534377" cy="259045"/>
    <xdr:sp macro="" textlink="">
      <xdr:nvSpPr>
        <xdr:cNvPr id="137" name="総務費該当値テキスト"/>
        <xdr:cNvSpPr txBox="1"/>
      </xdr:nvSpPr>
      <xdr:spPr>
        <a:xfrm>
          <a:off x="4686300" y="99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40704</xdr:rowOff>
    </xdr:from>
    <xdr:to>
      <xdr:col>20</xdr:col>
      <xdr:colOff>38100</xdr:colOff>
      <xdr:row>58</xdr:row>
      <xdr:rowOff>142304</xdr:rowOff>
    </xdr:to>
    <xdr:sp macro="" textlink="">
      <xdr:nvSpPr>
        <xdr:cNvPr id="138" name="楕円 137"/>
        <xdr:cNvSpPr/>
      </xdr:nvSpPr>
      <xdr:spPr>
        <a:xfrm>
          <a:off x="3746500" y="99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133431</xdr:rowOff>
    </xdr:from>
    <xdr:ext cx="534377" cy="259045"/>
    <xdr:sp macro="" textlink="">
      <xdr:nvSpPr>
        <xdr:cNvPr id="139" name="テキスト ボックス 138"/>
        <xdr:cNvSpPr txBox="1"/>
      </xdr:nvSpPr>
      <xdr:spPr>
        <a:xfrm>
          <a:off x="3530111" y="100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165874</xdr:rowOff>
    </xdr:from>
    <xdr:to>
      <xdr:col>15</xdr:col>
      <xdr:colOff>101600</xdr:colOff>
      <xdr:row>58</xdr:row>
      <xdr:rowOff>96024</xdr:rowOff>
    </xdr:to>
    <xdr:sp macro="" textlink="">
      <xdr:nvSpPr>
        <xdr:cNvPr id="140" name="楕円 139"/>
        <xdr:cNvSpPr/>
      </xdr:nvSpPr>
      <xdr:spPr>
        <a:xfrm>
          <a:off x="2857500" y="99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87151</xdr:rowOff>
    </xdr:from>
    <xdr:ext cx="534377" cy="259045"/>
    <xdr:sp macro="" textlink="">
      <xdr:nvSpPr>
        <xdr:cNvPr id="141" name="テキスト ボックス 140"/>
        <xdr:cNvSpPr txBox="1"/>
      </xdr:nvSpPr>
      <xdr:spPr>
        <a:xfrm>
          <a:off x="2641111" y="100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46622</xdr:rowOff>
    </xdr:from>
    <xdr:to>
      <xdr:col>10</xdr:col>
      <xdr:colOff>165100</xdr:colOff>
      <xdr:row>58</xdr:row>
      <xdr:rowOff>148222</xdr:rowOff>
    </xdr:to>
    <xdr:sp macro="" textlink="">
      <xdr:nvSpPr>
        <xdr:cNvPr id="142" name="楕円 141"/>
        <xdr:cNvSpPr/>
      </xdr:nvSpPr>
      <xdr:spPr>
        <a:xfrm>
          <a:off x="1968500" y="99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139349</xdr:rowOff>
    </xdr:from>
    <xdr:ext cx="534377" cy="259045"/>
    <xdr:sp macro="" textlink="">
      <xdr:nvSpPr>
        <xdr:cNvPr id="143" name="テキスト ボックス 142"/>
        <xdr:cNvSpPr txBox="1"/>
      </xdr:nvSpPr>
      <xdr:spPr>
        <a:xfrm>
          <a:off x="1752111" y="100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92596</xdr:rowOff>
    </xdr:from>
    <xdr:to>
      <xdr:col>6</xdr:col>
      <xdr:colOff>38100</xdr:colOff>
      <xdr:row>59</xdr:row>
      <xdr:rowOff>22746</xdr:rowOff>
    </xdr:to>
    <xdr:sp macro="" textlink="">
      <xdr:nvSpPr>
        <xdr:cNvPr id="144" name="楕円 143"/>
        <xdr:cNvSpPr/>
      </xdr:nvSpPr>
      <xdr:spPr>
        <a:xfrm>
          <a:off x="1079500" y="10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13873</xdr:rowOff>
    </xdr:from>
    <xdr:ext cx="534377" cy="259045"/>
    <xdr:sp macro="" textlink="">
      <xdr:nvSpPr>
        <xdr:cNvPr id="145" name="テキスト ボックス 144"/>
        <xdr:cNvSpPr txBox="1"/>
      </xdr:nvSpPr>
      <xdr:spPr>
        <a:xfrm>
          <a:off x="863111" y="101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160300</xdr:rowOff>
    </xdr:from>
    <xdr:to>
      <xdr:col>24</xdr:col>
      <xdr:colOff>63500</xdr:colOff>
      <xdr:row>75</xdr:row>
      <xdr:rowOff>54369</xdr:rowOff>
    </xdr:to>
    <xdr:cxnSp macro="">
      <xdr:nvCxnSpPr>
        <xdr:cNvPr id="175" name="直線コネクタ 174"/>
        <xdr:cNvCxnSpPr/>
      </xdr:nvCxnSpPr>
      <xdr:spPr>
        <a:xfrm flipV="1">
          <a:off x="3797300" y="12847600"/>
          <a:ext cx="838200" cy="6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54369</xdr:rowOff>
    </xdr:from>
    <xdr:to>
      <xdr:col>19</xdr:col>
      <xdr:colOff>177800</xdr:colOff>
      <xdr:row>75</xdr:row>
      <xdr:rowOff>117551</xdr:rowOff>
    </xdr:to>
    <xdr:cxnSp macro="">
      <xdr:nvCxnSpPr>
        <xdr:cNvPr id="178" name="直線コネクタ 177"/>
        <xdr:cNvCxnSpPr/>
      </xdr:nvCxnSpPr>
      <xdr:spPr>
        <a:xfrm flipV="1">
          <a:off x="2908300" y="12913119"/>
          <a:ext cx="889000" cy="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117551</xdr:rowOff>
    </xdr:from>
    <xdr:to>
      <xdr:col>15</xdr:col>
      <xdr:colOff>50800</xdr:colOff>
      <xdr:row>75</xdr:row>
      <xdr:rowOff>152730</xdr:rowOff>
    </xdr:to>
    <xdr:cxnSp macro="">
      <xdr:nvCxnSpPr>
        <xdr:cNvPr id="181" name="直線コネクタ 180"/>
        <xdr:cNvCxnSpPr/>
      </xdr:nvCxnSpPr>
      <xdr:spPr>
        <a:xfrm flipV="1">
          <a:off x="2019300" y="12976301"/>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31102</xdr:rowOff>
    </xdr:from>
    <xdr:to>
      <xdr:col>15</xdr:col>
      <xdr:colOff>101600</xdr:colOff>
      <xdr:row>73</xdr:row>
      <xdr:rowOff>132702</xdr:rowOff>
    </xdr:to>
    <xdr:sp macro="" textlink="">
      <xdr:nvSpPr>
        <xdr:cNvPr id="182" name="フローチャート: 判断 181"/>
        <xdr:cNvSpPr/>
      </xdr:nvSpPr>
      <xdr:spPr>
        <a:xfrm>
          <a:off x="2857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149229</xdr:rowOff>
    </xdr:from>
    <xdr:ext cx="599010" cy="259045"/>
    <xdr:sp macro="" textlink="">
      <xdr:nvSpPr>
        <xdr:cNvPr id="183" name="テキスト ボックス 182"/>
        <xdr:cNvSpPr txBox="1"/>
      </xdr:nvSpPr>
      <xdr:spPr>
        <a:xfrm>
          <a:off x="2608795"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152730</xdr:rowOff>
    </xdr:from>
    <xdr:to>
      <xdr:col>10</xdr:col>
      <xdr:colOff>114300</xdr:colOff>
      <xdr:row>76</xdr:row>
      <xdr:rowOff>110947</xdr:rowOff>
    </xdr:to>
    <xdr:cxnSp macro="">
      <xdr:nvCxnSpPr>
        <xdr:cNvPr id="184" name="直線コネクタ 183"/>
        <xdr:cNvCxnSpPr/>
      </xdr:nvCxnSpPr>
      <xdr:spPr>
        <a:xfrm flipV="1">
          <a:off x="1130300" y="13011480"/>
          <a:ext cx="889000" cy="1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109500</xdr:rowOff>
    </xdr:from>
    <xdr:to>
      <xdr:col>24</xdr:col>
      <xdr:colOff>114300</xdr:colOff>
      <xdr:row>75</xdr:row>
      <xdr:rowOff>39650</xdr:rowOff>
    </xdr:to>
    <xdr:sp macro="" textlink="">
      <xdr:nvSpPr>
        <xdr:cNvPr id="194" name="楕円 193"/>
        <xdr:cNvSpPr/>
      </xdr:nvSpPr>
      <xdr:spPr>
        <a:xfrm>
          <a:off x="4584700" y="127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132377</xdr:rowOff>
    </xdr:from>
    <xdr:ext cx="599010" cy="259045"/>
    <xdr:sp macro="" textlink="">
      <xdr:nvSpPr>
        <xdr:cNvPr id="195" name="民生費該当値テキスト"/>
        <xdr:cNvSpPr txBox="1"/>
      </xdr:nvSpPr>
      <xdr:spPr>
        <a:xfrm>
          <a:off x="4686300" y="1264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3569</xdr:rowOff>
    </xdr:from>
    <xdr:to>
      <xdr:col>20</xdr:col>
      <xdr:colOff>38100</xdr:colOff>
      <xdr:row>75</xdr:row>
      <xdr:rowOff>105169</xdr:rowOff>
    </xdr:to>
    <xdr:sp macro="" textlink="">
      <xdr:nvSpPr>
        <xdr:cNvPr id="196" name="楕円 195"/>
        <xdr:cNvSpPr/>
      </xdr:nvSpPr>
      <xdr:spPr>
        <a:xfrm>
          <a:off x="3746500" y="128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96296</xdr:rowOff>
    </xdr:from>
    <xdr:ext cx="599010" cy="259045"/>
    <xdr:sp macro="" textlink="">
      <xdr:nvSpPr>
        <xdr:cNvPr id="197" name="テキスト ボックス 196"/>
        <xdr:cNvSpPr txBox="1"/>
      </xdr:nvSpPr>
      <xdr:spPr>
        <a:xfrm>
          <a:off x="3497795" y="129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66751</xdr:rowOff>
    </xdr:from>
    <xdr:to>
      <xdr:col>15</xdr:col>
      <xdr:colOff>101600</xdr:colOff>
      <xdr:row>75</xdr:row>
      <xdr:rowOff>168351</xdr:rowOff>
    </xdr:to>
    <xdr:sp macro="" textlink="">
      <xdr:nvSpPr>
        <xdr:cNvPr id="198" name="楕円 197"/>
        <xdr:cNvSpPr/>
      </xdr:nvSpPr>
      <xdr:spPr>
        <a:xfrm>
          <a:off x="2857500" y="129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159478</xdr:rowOff>
    </xdr:from>
    <xdr:ext cx="599010" cy="259045"/>
    <xdr:sp macro="" textlink="">
      <xdr:nvSpPr>
        <xdr:cNvPr id="199" name="テキスト ボックス 198"/>
        <xdr:cNvSpPr txBox="1"/>
      </xdr:nvSpPr>
      <xdr:spPr>
        <a:xfrm>
          <a:off x="2608795" y="1301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101930</xdr:rowOff>
    </xdr:from>
    <xdr:to>
      <xdr:col>10</xdr:col>
      <xdr:colOff>165100</xdr:colOff>
      <xdr:row>76</xdr:row>
      <xdr:rowOff>32080</xdr:rowOff>
    </xdr:to>
    <xdr:sp macro="" textlink="">
      <xdr:nvSpPr>
        <xdr:cNvPr id="200" name="楕円 199"/>
        <xdr:cNvSpPr/>
      </xdr:nvSpPr>
      <xdr:spPr>
        <a:xfrm>
          <a:off x="1968500" y="129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23207</xdr:rowOff>
    </xdr:from>
    <xdr:ext cx="599010" cy="259045"/>
    <xdr:sp macro="" textlink="">
      <xdr:nvSpPr>
        <xdr:cNvPr id="201" name="テキスト ボックス 200"/>
        <xdr:cNvSpPr txBox="1"/>
      </xdr:nvSpPr>
      <xdr:spPr>
        <a:xfrm>
          <a:off x="1719795" y="1305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60147</xdr:rowOff>
    </xdr:from>
    <xdr:to>
      <xdr:col>6</xdr:col>
      <xdr:colOff>38100</xdr:colOff>
      <xdr:row>76</xdr:row>
      <xdr:rowOff>161747</xdr:rowOff>
    </xdr:to>
    <xdr:sp macro="" textlink="">
      <xdr:nvSpPr>
        <xdr:cNvPr id="202" name="楕円 201"/>
        <xdr:cNvSpPr/>
      </xdr:nvSpPr>
      <xdr:spPr>
        <a:xfrm>
          <a:off x="1079500" y="130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152874</xdr:rowOff>
    </xdr:from>
    <xdr:ext cx="599010" cy="259045"/>
    <xdr:sp macro="" textlink="">
      <xdr:nvSpPr>
        <xdr:cNvPr id="203" name="テキスト ボックス 202"/>
        <xdr:cNvSpPr txBox="1"/>
      </xdr:nvSpPr>
      <xdr:spPr>
        <a:xfrm>
          <a:off x="830795" y="1318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52794</xdr:rowOff>
    </xdr:from>
    <xdr:to>
      <xdr:col>24</xdr:col>
      <xdr:colOff>63500</xdr:colOff>
      <xdr:row>98</xdr:row>
      <xdr:rowOff>84398</xdr:rowOff>
    </xdr:to>
    <xdr:cxnSp macro="">
      <xdr:nvCxnSpPr>
        <xdr:cNvPr id="233" name="直線コネクタ 232"/>
        <xdr:cNvCxnSpPr/>
      </xdr:nvCxnSpPr>
      <xdr:spPr>
        <a:xfrm flipV="1">
          <a:off x="3797300" y="16854894"/>
          <a:ext cx="8382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166008</xdr:rowOff>
    </xdr:from>
    <xdr:to>
      <xdr:col>19</xdr:col>
      <xdr:colOff>177800</xdr:colOff>
      <xdr:row>98</xdr:row>
      <xdr:rowOff>84398</xdr:rowOff>
    </xdr:to>
    <xdr:cxnSp macro="">
      <xdr:nvCxnSpPr>
        <xdr:cNvPr id="236" name="直線コネクタ 235"/>
        <xdr:cNvCxnSpPr/>
      </xdr:nvCxnSpPr>
      <xdr:spPr>
        <a:xfrm>
          <a:off x="2908300" y="16625208"/>
          <a:ext cx="889000" cy="2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166008</xdr:rowOff>
    </xdr:from>
    <xdr:to>
      <xdr:col>15</xdr:col>
      <xdr:colOff>50800</xdr:colOff>
      <xdr:row>97</xdr:row>
      <xdr:rowOff>12409</xdr:rowOff>
    </xdr:to>
    <xdr:cxnSp macro="">
      <xdr:nvCxnSpPr>
        <xdr:cNvPr id="239" name="直線コネクタ 238"/>
        <xdr:cNvCxnSpPr/>
      </xdr:nvCxnSpPr>
      <xdr:spPr>
        <a:xfrm flipV="1">
          <a:off x="2019300" y="16625208"/>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85700</xdr:rowOff>
    </xdr:from>
    <xdr:to>
      <xdr:col>15</xdr:col>
      <xdr:colOff>101600</xdr:colOff>
      <xdr:row>97</xdr:row>
      <xdr:rowOff>15850</xdr:rowOff>
    </xdr:to>
    <xdr:sp macro="" textlink="">
      <xdr:nvSpPr>
        <xdr:cNvPr id="240" name="フローチャート: 判断 239"/>
        <xdr:cNvSpPr/>
      </xdr:nvSpPr>
      <xdr:spPr>
        <a:xfrm>
          <a:off x="2857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32377</xdr:rowOff>
    </xdr:from>
    <xdr:ext cx="534377" cy="259045"/>
    <xdr:sp macro="" textlink="">
      <xdr:nvSpPr>
        <xdr:cNvPr id="241" name="テキスト ボックス 240"/>
        <xdr:cNvSpPr txBox="1"/>
      </xdr:nvSpPr>
      <xdr:spPr>
        <a:xfrm>
          <a:off x="2641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1645</xdr:rowOff>
    </xdr:from>
    <xdr:to>
      <xdr:col>10</xdr:col>
      <xdr:colOff>114300</xdr:colOff>
      <xdr:row>97</xdr:row>
      <xdr:rowOff>12409</xdr:rowOff>
    </xdr:to>
    <xdr:cxnSp macro="">
      <xdr:nvCxnSpPr>
        <xdr:cNvPr id="242" name="直線コネクタ 241"/>
        <xdr:cNvCxnSpPr/>
      </xdr:nvCxnSpPr>
      <xdr:spPr>
        <a:xfrm>
          <a:off x="1130300" y="16632295"/>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1994</xdr:rowOff>
    </xdr:from>
    <xdr:to>
      <xdr:col>24</xdr:col>
      <xdr:colOff>114300</xdr:colOff>
      <xdr:row>98</xdr:row>
      <xdr:rowOff>103594</xdr:rowOff>
    </xdr:to>
    <xdr:sp macro="" textlink="">
      <xdr:nvSpPr>
        <xdr:cNvPr id="252" name="楕円 251"/>
        <xdr:cNvSpPr/>
      </xdr:nvSpPr>
      <xdr:spPr>
        <a:xfrm>
          <a:off x="4584700" y="168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151871</xdr:rowOff>
    </xdr:from>
    <xdr:ext cx="534377" cy="259045"/>
    <xdr:sp macro="" textlink="">
      <xdr:nvSpPr>
        <xdr:cNvPr id="253" name="衛生費該当値テキスト"/>
        <xdr:cNvSpPr txBox="1"/>
      </xdr:nvSpPr>
      <xdr:spPr>
        <a:xfrm>
          <a:off x="4686300" y="1678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33598</xdr:rowOff>
    </xdr:from>
    <xdr:to>
      <xdr:col>20</xdr:col>
      <xdr:colOff>38100</xdr:colOff>
      <xdr:row>98</xdr:row>
      <xdr:rowOff>135198</xdr:rowOff>
    </xdr:to>
    <xdr:sp macro="" textlink="">
      <xdr:nvSpPr>
        <xdr:cNvPr id="254" name="楕円 253"/>
        <xdr:cNvSpPr/>
      </xdr:nvSpPr>
      <xdr:spPr>
        <a:xfrm>
          <a:off x="3746500" y="168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126325</xdr:rowOff>
    </xdr:from>
    <xdr:ext cx="534377" cy="259045"/>
    <xdr:sp macro="" textlink="">
      <xdr:nvSpPr>
        <xdr:cNvPr id="255" name="テキスト ボックス 254"/>
        <xdr:cNvSpPr txBox="1"/>
      </xdr:nvSpPr>
      <xdr:spPr>
        <a:xfrm>
          <a:off x="3530111" y="169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115208</xdr:rowOff>
    </xdr:from>
    <xdr:to>
      <xdr:col>15</xdr:col>
      <xdr:colOff>101600</xdr:colOff>
      <xdr:row>97</xdr:row>
      <xdr:rowOff>45358</xdr:rowOff>
    </xdr:to>
    <xdr:sp macro="" textlink="">
      <xdr:nvSpPr>
        <xdr:cNvPr id="256" name="楕円 255"/>
        <xdr:cNvSpPr/>
      </xdr:nvSpPr>
      <xdr:spPr>
        <a:xfrm>
          <a:off x="2857500" y="165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36485</xdr:rowOff>
    </xdr:from>
    <xdr:ext cx="534377" cy="259045"/>
    <xdr:sp macro="" textlink="">
      <xdr:nvSpPr>
        <xdr:cNvPr id="257" name="テキスト ボックス 256"/>
        <xdr:cNvSpPr txBox="1"/>
      </xdr:nvSpPr>
      <xdr:spPr>
        <a:xfrm>
          <a:off x="2641111" y="166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133059</xdr:rowOff>
    </xdr:from>
    <xdr:to>
      <xdr:col>10</xdr:col>
      <xdr:colOff>165100</xdr:colOff>
      <xdr:row>97</xdr:row>
      <xdr:rowOff>63209</xdr:rowOff>
    </xdr:to>
    <xdr:sp macro="" textlink="">
      <xdr:nvSpPr>
        <xdr:cNvPr id="258" name="楕円 257"/>
        <xdr:cNvSpPr/>
      </xdr:nvSpPr>
      <xdr:spPr>
        <a:xfrm>
          <a:off x="1968500" y="165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79736</xdr:rowOff>
    </xdr:from>
    <xdr:ext cx="534377" cy="259045"/>
    <xdr:sp macro="" textlink="">
      <xdr:nvSpPr>
        <xdr:cNvPr id="259" name="テキスト ボックス 258"/>
        <xdr:cNvSpPr txBox="1"/>
      </xdr:nvSpPr>
      <xdr:spPr>
        <a:xfrm>
          <a:off x="1752111" y="163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122295</xdr:rowOff>
    </xdr:from>
    <xdr:to>
      <xdr:col>6</xdr:col>
      <xdr:colOff>38100</xdr:colOff>
      <xdr:row>97</xdr:row>
      <xdr:rowOff>52445</xdr:rowOff>
    </xdr:to>
    <xdr:sp macro="" textlink="">
      <xdr:nvSpPr>
        <xdr:cNvPr id="260" name="楕円 259"/>
        <xdr:cNvSpPr/>
      </xdr:nvSpPr>
      <xdr:spPr>
        <a:xfrm>
          <a:off x="1079500" y="165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68972</xdr:rowOff>
    </xdr:from>
    <xdr:ext cx="534377" cy="259045"/>
    <xdr:sp macro="" textlink="">
      <xdr:nvSpPr>
        <xdr:cNvPr id="261" name="テキスト ボックス 260"/>
        <xdr:cNvSpPr txBox="1"/>
      </xdr:nvSpPr>
      <xdr:spPr>
        <a:xfrm>
          <a:off x="863111" y="163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30924</xdr:rowOff>
    </xdr:from>
    <xdr:to>
      <xdr:col>55</xdr:col>
      <xdr:colOff>0</xdr:colOff>
      <xdr:row>39</xdr:row>
      <xdr:rowOff>36830</xdr:rowOff>
    </xdr:to>
    <xdr:cxnSp macro="">
      <xdr:nvCxnSpPr>
        <xdr:cNvPr id="290" name="直線コネクタ 289"/>
        <xdr:cNvCxnSpPr/>
      </xdr:nvCxnSpPr>
      <xdr:spPr>
        <a:xfrm>
          <a:off x="9639300" y="6717474"/>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136652</xdr:rowOff>
    </xdr:from>
    <xdr:to>
      <xdr:col>50</xdr:col>
      <xdr:colOff>114300</xdr:colOff>
      <xdr:row>39</xdr:row>
      <xdr:rowOff>30924</xdr:rowOff>
    </xdr:to>
    <xdr:cxnSp macro="">
      <xdr:nvCxnSpPr>
        <xdr:cNvPr id="293" name="直線コネクタ 292"/>
        <xdr:cNvCxnSpPr/>
      </xdr:nvCxnSpPr>
      <xdr:spPr>
        <a:xfrm>
          <a:off x="8750300" y="6651752"/>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136652</xdr:rowOff>
    </xdr:from>
    <xdr:to>
      <xdr:col>45</xdr:col>
      <xdr:colOff>177800</xdr:colOff>
      <xdr:row>38</xdr:row>
      <xdr:rowOff>148654</xdr:rowOff>
    </xdr:to>
    <xdr:cxnSp macro="">
      <xdr:nvCxnSpPr>
        <xdr:cNvPr id="296" name="直線コネクタ 295"/>
        <xdr:cNvCxnSpPr/>
      </xdr:nvCxnSpPr>
      <xdr:spPr>
        <a:xfrm flipV="1">
          <a:off x="7861300" y="6651752"/>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102616</xdr:rowOff>
    </xdr:from>
    <xdr:to>
      <xdr:col>46</xdr:col>
      <xdr:colOff>38100</xdr:colOff>
      <xdr:row>38</xdr:row>
      <xdr:rowOff>32765</xdr:rowOff>
    </xdr:to>
    <xdr:sp macro="" textlink="">
      <xdr:nvSpPr>
        <xdr:cNvPr id="297" name="フローチャート: 判断 296"/>
        <xdr:cNvSpPr/>
      </xdr:nvSpPr>
      <xdr:spPr>
        <a:xfrm>
          <a:off x="8699500" y="64462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49293</xdr:rowOff>
    </xdr:from>
    <xdr:ext cx="469744" cy="259045"/>
    <xdr:sp macro="" textlink="">
      <xdr:nvSpPr>
        <xdr:cNvPr id="298" name="テキスト ボックス 297"/>
        <xdr:cNvSpPr txBox="1"/>
      </xdr:nvSpPr>
      <xdr:spPr>
        <a:xfrm>
          <a:off x="8515428" y="62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111696</xdr:rowOff>
    </xdr:from>
    <xdr:to>
      <xdr:col>41</xdr:col>
      <xdr:colOff>50800</xdr:colOff>
      <xdr:row>38</xdr:row>
      <xdr:rowOff>148654</xdr:rowOff>
    </xdr:to>
    <xdr:cxnSp macro="">
      <xdr:nvCxnSpPr>
        <xdr:cNvPr id="299" name="直線コネクタ 298"/>
        <xdr:cNvCxnSpPr/>
      </xdr:nvCxnSpPr>
      <xdr:spPr>
        <a:xfrm>
          <a:off x="6972300" y="6626796"/>
          <a:ext cx="8890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157480</xdr:rowOff>
    </xdr:from>
    <xdr:to>
      <xdr:col>55</xdr:col>
      <xdr:colOff>50800</xdr:colOff>
      <xdr:row>39</xdr:row>
      <xdr:rowOff>87630</xdr:rowOff>
    </xdr:to>
    <xdr:sp macro="" textlink="">
      <xdr:nvSpPr>
        <xdr:cNvPr id="309" name="楕円 308"/>
        <xdr:cNvSpPr/>
      </xdr:nvSpPr>
      <xdr:spPr>
        <a:xfrm>
          <a:off x="10426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72407</xdr:rowOff>
    </xdr:from>
    <xdr:ext cx="313932" cy="259045"/>
    <xdr:sp macro="" textlink="">
      <xdr:nvSpPr>
        <xdr:cNvPr id="310" name="労働費該当値テキスト"/>
        <xdr:cNvSpPr txBox="1"/>
      </xdr:nvSpPr>
      <xdr:spPr>
        <a:xfrm>
          <a:off x="10528300" y="658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151574</xdr:rowOff>
    </xdr:from>
    <xdr:to>
      <xdr:col>50</xdr:col>
      <xdr:colOff>165100</xdr:colOff>
      <xdr:row>39</xdr:row>
      <xdr:rowOff>81724</xdr:rowOff>
    </xdr:to>
    <xdr:sp macro="" textlink="">
      <xdr:nvSpPr>
        <xdr:cNvPr id="311" name="楕円 310"/>
        <xdr:cNvSpPr/>
      </xdr:nvSpPr>
      <xdr:spPr>
        <a:xfrm>
          <a:off x="9588500" y="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72851</xdr:rowOff>
    </xdr:from>
    <xdr:ext cx="313932" cy="259045"/>
    <xdr:sp macro="" textlink="">
      <xdr:nvSpPr>
        <xdr:cNvPr id="312" name="テキスト ボックス 311"/>
        <xdr:cNvSpPr txBox="1"/>
      </xdr:nvSpPr>
      <xdr:spPr>
        <a:xfrm>
          <a:off x="9482333" y="6759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85852</xdr:rowOff>
    </xdr:from>
    <xdr:to>
      <xdr:col>46</xdr:col>
      <xdr:colOff>38100</xdr:colOff>
      <xdr:row>39</xdr:row>
      <xdr:rowOff>16002</xdr:rowOff>
    </xdr:to>
    <xdr:sp macro="" textlink="">
      <xdr:nvSpPr>
        <xdr:cNvPr id="313" name="楕円 312"/>
        <xdr:cNvSpPr/>
      </xdr:nvSpPr>
      <xdr:spPr>
        <a:xfrm>
          <a:off x="8699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7129</xdr:rowOff>
    </xdr:from>
    <xdr:ext cx="378565" cy="259045"/>
    <xdr:sp macro="" textlink="">
      <xdr:nvSpPr>
        <xdr:cNvPr id="314" name="テキスト ボックス 313"/>
        <xdr:cNvSpPr txBox="1"/>
      </xdr:nvSpPr>
      <xdr:spPr>
        <a:xfrm>
          <a:off x="8561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97854</xdr:rowOff>
    </xdr:from>
    <xdr:to>
      <xdr:col>41</xdr:col>
      <xdr:colOff>101600</xdr:colOff>
      <xdr:row>39</xdr:row>
      <xdr:rowOff>28004</xdr:rowOff>
    </xdr:to>
    <xdr:sp macro="" textlink="">
      <xdr:nvSpPr>
        <xdr:cNvPr id="315" name="楕円 314"/>
        <xdr:cNvSpPr/>
      </xdr:nvSpPr>
      <xdr:spPr>
        <a:xfrm>
          <a:off x="7810500" y="66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19131</xdr:rowOff>
    </xdr:from>
    <xdr:ext cx="378565" cy="259045"/>
    <xdr:sp macro="" textlink="">
      <xdr:nvSpPr>
        <xdr:cNvPr id="316" name="テキスト ボックス 315"/>
        <xdr:cNvSpPr txBox="1"/>
      </xdr:nvSpPr>
      <xdr:spPr>
        <a:xfrm>
          <a:off x="7672017" y="6705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60896</xdr:rowOff>
    </xdr:from>
    <xdr:to>
      <xdr:col>36</xdr:col>
      <xdr:colOff>165100</xdr:colOff>
      <xdr:row>38</xdr:row>
      <xdr:rowOff>162496</xdr:rowOff>
    </xdr:to>
    <xdr:sp macro="" textlink="">
      <xdr:nvSpPr>
        <xdr:cNvPr id="317" name="楕円 316"/>
        <xdr:cNvSpPr/>
      </xdr:nvSpPr>
      <xdr:spPr>
        <a:xfrm>
          <a:off x="6921500" y="65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153623</xdr:rowOff>
    </xdr:from>
    <xdr:ext cx="378565" cy="259045"/>
    <xdr:sp macro="" textlink="">
      <xdr:nvSpPr>
        <xdr:cNvPr id="318" name="テキスト ボックス 317"/>
        <xdr:cNvSpPr txBox="1"/>
      </xdr:nvSpPr>
      <xdr:spPr>
        <a:xfrm>
          <a:off x="6783017" y="6668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53152</xdr:rowOff>
    </xdr:from>
    <xdr:to>
      <xdr:col>55</xdr:col>
      <xdr:colOff>0</xdr:colOff>
      <xdr:row>57</xdr:row>
      <xdr:rowOff>44740</xdr:rowOff>
    </xdr:to>
    <xdr:cxnSp macro="">
      <xdr:nvCxnSpPr>
        <xdr:cNvPr id="345" name="直線コネクタ 344"/>
        <xdr:cNvCxnSpPr/>
      </xdr:nvCxnSpPr>
      <xdr:spPr>
        <a:xfrm flipV="1">
          <a:off x="9639300" y="9654352"/>
          <a:ext cx="838200" cy="1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44740</xdr:rowOff>
    </xdr:from>
    <xdr:to>
      <xdr:col>50</xdr:col>
      <xdr:colOff>114300</xdr:colOff>
      <xdr:row>57</xdr:row>
      <xdr:rowOff>47185</xdr:rowOff>
    </xdr:to>
    <xdr:cxnSp macro="">
      <xdr:nvCxnSpPr>
        <xdr:cNvPr id="348" name="直線コネクタ 347"/>
        <xdr:cNvCxnSpPr/>
      </xdr:nvCxnSpPr>
      <xdr:spPr>
        <a:xfrm flipV="1">
          <a:off x="8750300" y="9817390"/>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47185</xdr:rowOff>
    </xdr:from>
    <xdr:to>
      <xdr:col>45</xdr:col>
      <xdr:colOff>177800</xdr:colOff>
      <xdr:row>57</xdr:row>
      <xdr:rowOff>89431</xdr:rowOff>
    </xdr:to>
    <xdr:cxnSp macro="">
      <xdr:nvCxnSpPr>
        <xdr:cNvPr id="351" name="直線コネクタ 350"/>
        <xdr:cNvCxnSpPr/>
      </xdr:nvCxnSpPr>
      <xdr:spPr>
        <a:xfrm flipV="1">
          <a:off x="7861300" y="9819835"/>
          <a:ext cx="889000" cy="4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125590</xdr:rowOff>
    </xdr:from>
    <xdr:to>
      <xdr:col>46</xdr:col>
      <xdr:colOff>38100</xdr:colOff>
      <xdr:row>55</xdr:row>
      <xdr:rowOff>55740</xdr:rowOff>
    </xdr:to>
    <xdr:sp macro="" textlink="">
      <xdr:nvSpPr>
        <xdr:cNvPr id="352" name="フローチャート: 判断 351"/>
        <xdr:cNvSpPr/>
      </xdr:nvSpPr>
      <xdr:spPr>
        <a:xfrm>
          <a:off x="8699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72267</xdr:rowOff>
    </xdr:from>
    <xdr:ext cx="534377" cy="259045"/>
    <xdr:sp macro="" textlink="">
      <xdr:nvSpPr>
        <xdr:cNvPr id="353" name="テキスト ボックス 352"/>
        <xdr:cNvSpPr txBox="1"/>
      </xdr:nvSpPr>
      <xdr:spPr>
        <a:xfrm>
          <a:off x="8483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53792</xdr:rowOff>
    </xdr:from>
    <xdr:to>
      <xdr:col>41</xdr:col>
      <xdr:colOff>50800</xdr:colOff>
      <xdr:row>57</xdr:row>
      <xdr:rowOff>89431</xdr:rowOff>
    </xdr:to>
    <xdr:cxnSp macro="">
      <xdr:nvCxnSpPr>
        <xdr:cNvPr id="354" name="直線コネクタ 353"/>
        <xdr:cNvCxnSpPr/>
      </xdr:nvCxnSpPr>
      <xdr:spPr>
        <a:xfrm>
          <a:off x="6972300" y="9826442"/>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2352</xdr:rowOff>
    </xdr:from>
    <xdr:to>
      <xdr:col>55</xdr:col>
      <xdr:colOff>50800</xdr:colOff>
      <xdr:row>56</xdr:row>
      <xdr:rowOff>103952</xdr:rowOff>
    </xdr:to>
    <xdr:sp macro="" textlink="">
      <xdr:nvSpPr>
        <xdr:cNvPr id="364" name="楕円 363"/>
        <xdr:cNvSpPr/>
      </xdr:nvSpPr>
      <xdr:spPr>
        <a:xfrm>
          <a:off x="10426700" y="9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25229</xdr:rowOff>
    </xdr:from>
    <xdr:ext cx="534377" cy="259045"/>
    <xdr:sp macro="" textlink="">
      <xdr:nvSpPr>
        <xdr:cNvPr id="365" name="農林水産業費該当値テキスト"/>
        <xdr:cNvSpPr txBox="1"/>
      </xdr:nvSpPr>
      <xdr:spPr>
        <a:xfrm>
          <a:off x="10528300" y="945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165390</xdr:rowOff>
    </xdr:from>
    <xdr:to>
      <xdr:col>50</xdr:col>
      <xdr:colOff>165100</xdr:colOff>
      <xdr:row>57</xdr:row>
      <xdr:rowOff>95540</xdr:rowOff>
    </xdr:to>
    <xdr:sp macro="" textlink="">
      <xdr:nvSpPr>
        <xdr:cNvPr id="366" name="楕円 365"/>
        <xdr:cNvSpPr/>
      </xdr:nvSpPr>
      <xdr:spPr>
        <a:xfrm>
          <a:off x="9588500" y="97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112067</xdr:rowOff>
    </xdr:from>
    <xdr:ext cx="534377" cy="259045"/>
    <xdr:sp macro="" textlink="">
      <xdr:nvSpPr>
        <xdr:cNvPr id="367" name="テキスト ボックス 366"/>
        <xdr:cNvSpPr txBox="1"/>
      </xdr:nvSpPr>
      <xdr:spPr>
        <a:xfrm>
          <a:off x="9372111" y="954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167835</xdr:rowOff>
    </xdr:from>
    <xdr:to>
      <xdr:col>46</xdr:col>
      <xdr:colOff>38100</xdr:colOff>
      <xdr:row>57</xdr:row>
      <xdr:rowOff>97985</xdr:rowOff>
    </xdr:to>
    <xdr:sp macro="" textlink="">
      <xdr:nvSpPr>
        <xdr:cNvPr id="368" name="楕円 367"/>
        <xdr:cNvSpPr/>
      </xdr:nvSpPr>
      <xdr:spPr>
        <a:xfrm>
          <a:off x="8699500" y="97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89112</xdr:rowOff>
    </xdr:from>
    <xdr:ext cx="534377" cy="259045"/>
    <xdr:sp macro="" textlink="">
      <xdr:nvSpPr>
        <xdr:cNvPr id="369" name="テキスト ボックス 368"/>
        <xdr:cNvSpPr txBox="1"/>
      </xdr:nvSpPr>
      <xdr:spPr>
        <a:xfrm>
          <a:off x="8483111" y="98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38631</xdr:rowOff>
    </xdr:from>
    <xdr:to>
      <xdr:col>41</xdr:col>
      <xdr:colOff>101600</xdr:colOff>
      <xdr:row>57</xdr:row>
      <xdr:rowOff>140231</xdr:rowOff>
    </xdr:to>
    <xdr:sp macro="" textlink="">
      <xdr:nvSpPr>
        <xdr:cNvPr id="370" name="楕円 369"/>
        <xdr:cNvSpPr/>
      </xdr:nvSpPr>
      <xdr:spPr>
        <a:xfrm>
          <a:off x="7810500" y="98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131358</xdr:rowOff>
    </xdr:from>
    <xdr:ext cx="469744" cy="259045"/>
    <xdr:sp macro="" textlink="">
      <xdr:nvSpPr>
        <xdr:cNvPr id="371" name="テキスト ボックス 370"/>
        <xdr:cNvSpPr txBox="1"/>
      </xdr:nvSpPr>
      <xdr:spPr>
        <a:xfrm>
          <a:off x="7626428" y="990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2992</xdr:rowOff>
    </xdr:from>
    <xdr:to>
      <xdr:col>36</xdr:col>
      <xdr:colOff>165100</xdr:colOff>
      <xdr:row>57</xdr:row>
      <xdr:rowOff>104592</xdr:rowOff>
    </xdr:to>
    <xdr:sp macro="" textlink="">
      <xdr:nvSpPr>
        <xdr:cNvPr id="372" name="楕円 371"/>
        <xdr:cNvSpPr/>
      </xdr:nvSpPr>
      <xdr:spPr>
        <a:xfrm>
          <a:off x="6921500" y="97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95719</xdr:rowOff>
    </xdr:from>
    <xdr:ext cx="534377" cy="259045"/>
    <xdr:sp macro="" textlink="">
      <xdr:nvSpPr>
        <xdr:cNvPr id="373" name="テキスト ボックス 372"/>
        <xdr:cNvSpPr txBox="1"/>
      </xdr:nvSpPr>
      <xdr:spPr>
        <a:xfrm>
          <a:off x="6705111" y="98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60833</xdr:rowOff>
    </xdr:from>
    <xdr:to>
      <xdr:col>55</xdr:col>
      <xdr:colOff>0</xdr:colOff>
      <xdr:row>78</xdr:row>
      <xdr:rowOff>68835</xdr:rowOff>
    </xdr:to>
    <xdr:cxnSp macro="">
      <xdr:nvCxnSpPr>
        <xdr:cNvPr id="402" name="直線コネクタ 401"/>
        <xdr:cNvCxnSpPr/>
      </xdr:nvCxnSpPr>
      <xdr:spPr>
        <a:xfrm flipV="1">
          <a:off x="9639300" y="13433933"/>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17247</xdr:rowOff>
    </xdr:from>
    <xdr:to>
      <xdr:col>50</xdr:col>
      <xdr:colOff>114300</xdr:colOff>
      <xdr:row>78</xdr:row>
      <xdr:rowOff>68835</xdr:rowOff>
    </xdr:to>
    <xdr:cxnSp macro="">
      <xdr:nvCxnSpPr>
        <xdr:cNvPr id="405" name="直線コネクタ 404"/>
        <xdr:cNvCxnSpPr/>
      </xdr:nvCxnSpPr>
      <xdr:spPr>
        <a:xfrm>
          <a:off x="8750300" y="13390347"/>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80302</xdr:rowOff>
    </xdr:from>
    <xdr:to>
      <xdr:col>45</xdr:col>
      <xdr:colOff>177800</xdr:colOff>
      <xdr:row>78</xdr:row>
      <xdr:rowOff>17247</xdr:rowOff>
    </xdr:to>
    <xdr:cxnSp macro="">
      <xdr:nvCxnSpPr>
        <xdr:cNvPr id="408" name="直線コネクタ 407"/>
        <xdr:cNvCxnSpPr/>
      </xdr:nvCxnSpPr>
      <xdr:spPr>
        <a:xfrm>
          <a:off x="7861300" y="12939052"/>
          <a:ext cx="889000" cy="4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154927</xdr:rowOff>
    </xdr:from>
    <xdr:to>
      <xdr:col>46</xdr:col>
      <xdr:colOff>38100</xdr:colOff>
      <xdr:row>76</xdr:row>
      <xdr:rowOff>85077</xdr:rowOff>
    </xdr:to>
    <xdr:sp macro="" textlink="">
      <xdr:nvSpPr>
        <xdr:cNvPr id="409" name="フローチャート: 判断 408"/>
        <xdr:cNvSpPr/>
      </xdr:nvSpPr>
      <xdr:spPr>
        <a:xfrm>
          <a:off x="8699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101604</xdr:rowOff>
    </xdr:from>
    <xdr:ext cx="534377" cy="259045"/>
    <xdr:sp macro="" textlink="">
      <xdr:nvSpPr>
        <xdr:cNvPr id="410" name="テキスト ボックス 409"/>
        <xdr:cNvSpPr txBox="1"/>
      </xdr:nvSpPr>
      <xdr:spPr>
        <a:xfrm>
          <a:off x="8483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80302</xdr:rowOff>
    </xdr:from>
    <xdr:to>
      <xdr:col>41</xdr:col>
      <xdr:colOff>50800</xdr:colOff>
      <xdr:row>78</xdr:row>
      <xdr:rowOff>105448</xdr:rowOff>
    </xdr:to>
    <xdr:cxnSp macro="">
      <xdr:nvCxnSpPr>
        <xdr:cNvPr id="411" name="直線コネクタ 410"/>
        <xdr:cNvCxnSpPr/>
      </xdr:nvCxnSpPr>
      <xdr:spPr>
        <a:xfrm flipV="1">
          <a:off x="6972300" y="12939052"/>
          <a:ext cx="889000" cy="5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10033</xdr:rowOff>
    </xdr:from>
    <xdr:to>
      <xdr:col>55</xdr:col>
      <xdr:colOff>50800</xdr:colOff>
      <xdr:row>78</xdr:row>
      <xdr:rowOff>111633</xdr:rowOff>
    </xdr:to>
    <xdr:sp macro="" textlink="">
      <xdr:nvSpPr>
        <xdr:cNvPr id="421" name="楕円 420"/>
        <xdr:cNvSpPr/>
      </xdr:nvSpPr>
      <xdr:spPr>
        <a:xfrm>
          <a:off x="104267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159910</xdr:rowOff>
    </xdr:from>
    <xdr:ext cx="469744" cy="259045"/>
    <xdr:sp macro="" textlink="">
      <xdr:nvSpPr>
        <xdr:cNvPr id="422" name="商工費該当値テキスト"/>
        <xdr:cNvSpPr txBox="1"/>
      </xdr:nvSpPr>
      <xdr:spPr>
        <a:xfrm>
          <a:off x="10528300" y="133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18035</xdr:rowOff>
    </xdr:from>
    <xdr:to>
      <xdr:col>50</xdr:col>
      <xdr:colOff>165100</xdr:colOff>
      <xdr:row>78</xdr:row>
      <xdr:rowOff>119635</xdr:rowOff>
    </xdr:to>
    <xdr:sp macro="" textlink="">
      <xdr:nvSpPr>
        <xdr:cNvPr id="423" name="楕円 422"/>
        <xdr:cNvSpPr/>
      </xdr:nvSpPr>
      <xdr:spPr>
        <a:xfrm>
          <a:off x="9588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110762</xdr:rowOff>
    </xdr:from>
    <xdr:ext cx="469744" cy="259045"/>
    <xdr:sp macro="" textlink="">
      <xdr:nvSpPr>
        <xdr:cNvPr id="424" name="テキスト ボックス 423"/>
        <xdr:cNvSpPr txBox="1"/>
      </xdr:nvSpPr>
      <xdr:spPr>
        <a:xfrm>
          <a:off x="9404428" y="134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137897</xdr:rowOff>
    </xdr:from>
    <xdr:to>
      <xdr:col>46</xdr:col>
      <xdr:colOff>38100</xdr:colOff>
      <xdr:row>78</xdr:row>
      <xdr:rowOff>68047</xdr:rowOff>
    </xdr:to>
    <xdr:sp macro="" textlink="">
      <xdr:nvSpPr>
        <xdr:cNvPr id="425" name="楕円 424"/>
        <xdr:cNvSpPr/>
      </xdr:nvSpPr>
      <xdr:spPr>
        <a:xfrm>
          <a:off x="8699500" y="133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59174</xdr:rowOff>
    </xdr:from>
    <xdr:ext cx="469744" cy="259045"/>
    <xdr:sp macro="" textlink="">
      <xdr:nvSpPr>
        <xdr:cNvPr id="426" name="テキスト ボックス 425"/>
        <xdr:cNvSpPr txBox="1"/>
      </xdr:nvSpPr>
      <xdr:spPr>
        <a:xfrm>
          <a:off x="8515428" y="1343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29502</xdr:rowOff>
    </xdr:from>
    <xdr:to>
      <xdr:col>41</xdr:col>
      <xdr:colOff>101600</xdr:colOff>
      <xdr:row>75</xdr:row>
      <xdr:rowOff>131102</xdr:rowOff>
    </xdr:to>
    <xdr:sp macro="" textlink="">
      <xdr:nvSpPr>
        <xdr:cNvPr id="427" name="楕円 426"/>
        <xdr:cNvSpPr/>
      </xdr:nvSpPr>
      <xdr:spPr>
        <a:xfrm>
          <a:off x="7810500" y="128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147629</xdr:rowOff>
    </xdr:from>
    <xdr:ext cx="534377" cy="259045"/>
    <xdr:sp macro="" textlink="">
      <xdr:nvSpPr>
        <xdr:cNvPr id="428" name="テキスト ボックス 427"/>
        <xdr:cNvSpPr txBox="1"/>
      </xdr:nvSpPr>
      <xdr:spPr>
        <a:xfrm>
          <a:off x="7594111" y="126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54648</xdr:rowOff>
    </xdr:from>
    <xdr:to>
      <xdr:col>36</xdr:col>
      <xdr:colOff>165100</xdr:colOff>
      <xdr:row>78</xdr:row>
      <xdr:rowOff>156248</xdr:rowOff>
    </xdr:to>
    <xdr:sp macro="" textlink="">
      <xdr:nvSpPr>
        <xdr:cNvPr id="429" name="楕円 428"/>
        <xdr:cNvSpPr/>
      </xdr:nvSpPr>
      <xdr:spPr>
        <a:xfrm>
          <a:off x="6921500" y="134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147375</xdr:rowOff>
    </xdr:from>
    <xdr:ext cx="469744" cy="259045"/>
    <xdr:sp macro="" textlink="">
      <xdr:nvSpPr>
        <xdr:cNvPr id="430" name="テキスト ボックス 429"/>
        <xdr:cNvSpPr txBox="1"/>
      </xdr:nvSpPr>
      <xdr:spPr>
        <a:xfrm>
          <a:off x="6737428" y="135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61652</xdr:rowOff>
    </xdr:from>
    <xdr:to>
      <xdr:col>55</xdr:col>
      <xdr:colOff>0</xdr:colOff>
      <xdr:row>97</xdr:row>
      <xdr:rowOff>149439</xdr:rowOff>
    </xdr:to>
    <xdr:cxnSp macro="">
      <xdr:nvCxnSpPr>
        <xdr:cNvPr id="457" name="直線コネクタ 456"/>
        <xdr:cNvCxnSpPr/>
      </xdr:nvCxnSpPr>
      <xdr:spPr>
        <a:xfrm flipV="1">
          <a:off x="9639300" y="16692302"/>
          <a:ext cx="838200" cy="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129952</xdr:rowOff>
    </xdr:from>
    <xdr:to>
      <xdr:col>50</xdr:col>
      <xdr:colOff>114300</xdr:colOff>
      <xdr:row>97</xdr:row>
      <xdr:rowOff>149439</xdr:rowOff>
    </xdr:to>
    <xdr:cxnSp macro="">
      <xdr:nvCxnSpPr>
        <xdr:cNvPr id="460" name="直線コネクタ 459"/>
        <xdr:cNvCxnSpPr/>
      </xdr:nvCxnSpPr>
      <xdr:spPr>
        <a:xfrm>
          <a:off x="8750300" y="16760602"/>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70397</xdr:rowOff>
    </xdr:from>
    <xdr:to>
      <xdr:col>45</xdr:col>
      <xdr:colOff>177800</xdr:colOff>
      <xdr:row>97</xdr:row>
      <xdr:rowOff>129952</xdr:rowOff>
    </xdr:to>
    <xdr:cxnSp macro="">
      <xdr:nvCxnSpPr>
        <xdr:cNvPr id="463" name="直線コネクタ 462"/>
        <xdr:cNvCxnSpPr/>
      </xdr:nvCxnSpPr>
      <xdr:spPr>
        <a:xfrm>
          <a:off x="7861300" y="16701047"/>
          <a:ext cx="889000" cy="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149658</xdr:rowOff>
    </xdr:from>
    <xdr:to>
      <xdr:col>46</xdr:col>
      <xdr:colOff>38100</xdr:colOff>
      <xdr:row>97</xdr:row>
      <xdr:rowOff>79808</xdr:rowOff>
    </xdr:to>
    <xdr:sp macro="" textlink="">
      <xdr:nvSpPr>
        <xdr:cNvPr id="464" name="フローチャート: 判断 463"/>
        <xdr:cNvSpPr/>
      </xdr:nvSpPr>
      <xdr:spPr>
        <a:xfrm>
          <a:off x="8699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96335</xdr:rowOff>
    </xdr:from>
    <xdr:ext cx="534377" cy="259045"/>
    <xdr:sp macro="" textlink="">
      <xdr:nvSpPr>
        <xdr:cNvPr id="465" name="テキスト ボックス 464"/>
        <xdr:cNvSpPr txBox="1"/>
      </xdr:nvSpPr>
      <xdr:spPr>
        <a:xfrm>
          <a:off x="8483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70397</xdr:rowOff>
    </xdr:from>
    <xdr:to>
      <xdr:col>41</xdr:col>
      <xdr:colOff>50800</xdr:colOff>
      <xdr:row>97</xdr:row>
      <xdr:rowOff>142630</xdr:rowOff>
    </xdr:to>
    <xdr:cxnSp macro="">
      <xdr:nvCxnSpPr>
        <xdr:cNvPr id="466" name="直線コネクタ 465"/>
        <xdr:cNvCxnSpPr/>
      </xdr:nvCxnSpPr>
      <xdr:spPr>
        <a:xfrm flipV="1">
          <a:off x="6972300" y="16701047"/>
          <a:ext cx="889000" cy="7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10852</xdr:rowOff>
    </xdr:from>
    <xdr:to>
      <xdr:col>55</xdr:col>
      <xdr:colOff>50800</xdr:colOff>
      <xdr:row>97</xdr:row>
      <xdr:rowOff>112452</xdr:rowOff>
    </xdr:to>
    <xdr:sp macro="" textlink="">
      <xdr:nvSpPr>
        <xdr:cNvPr id="476" name="楕円 475"/>
        <xdr:cNvSpPr/>
      </xdr:nvSpPr>
      <xdr:spPr>
        <a:xfrm>
          <a:off x="10426700" y="166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33729</xdr:rowOff>
    </xdr:from>
    <xdr:ext cx="534377" cy="259045"/>
    <xdr:sp macro="" textlink="">
      <xdr:nvSpPr>
        <xdr:cNvPr id="477" name="土木費該当値テキスト"/>
        <xdr:cNvSpPr txBox="1"/>
      </xdr:nvSpPr>
      <xdr:spPr>
        <a:xfrm>
          <a:off x="10528300" y="164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98639</xdr:rowOff>
    </xdr:from>
    <xdr:to>
      <xdr:col>50</xdr:col>
      <xdr:colOff>165100</xdr:colOff>
      <xdr:row>98</xdr:row>
      <xdr:rowOff>28789</xdr:rowOff>
    </xdr:to>
    <xdr:sp macro="" textlink="">
      <xdr:nvSpPr>
        <xdr:cNvPr id="478" name="楕円 477"/>
        <xdr:cNvSpPr/>
      </xdr:nvSpPr>
      <xdr:spPr>
        <a:xfrm>
          <a:off x="9588500" y="167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19916</xdr:rowOff>
    </xdr:from>
    <xdr:ext cx="534377" cy="259045"/>
    <xdr:sp macro="" textlink="">
      <xdr:nvSpPr>
        <xdr:cNvPr id="479" name="テキスト ボックス 478"/>
        <xdr:cNvSpPr txBox="1"/>
      </xdr:nvSpPr>
      <xdr:spPr>
        <a:xfrm>
          <a:off x="9372111" y="1682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79152</xdr:rowOff>
    </xdr:from>
    <xdr:to>
      <xdr:col>46</xdr:col>
      <xdr:colOff>38100</xdr:colOff>
      <xdr:row>98</xdr:row>
      <xdr:rowOff>9302</xdr:rowOff>
    </xdr:to>
    <xdr:sp macro="" textlink="">
      <xdr:nvSpPr>
        <xdr:cNvPr id="480" name="楕円 479"/>
        <xdr:cNvSpPr/>
      </xdr:nvSpPr>
      <xdr:spPr>
        <a:xfrm>
          <a:off x="8699500" y="167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429</xdr:rowOff>
    </xdr:from>
    <xdr:ext cx="534377" cy="259045"/>
    <xdr:sp macro="" textlink="">
      <xdr:nvSpPr>
        <xdr:cNvPr id="481" name="テキスト ボックス 480"/>
        <xdr:cNvSpPr txBox="1"/>
      </xdr:nvSpPr>
      <xdr:spPr>
        <a:xfrm>
          <a:off x="8483111" y="168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19597</xdr:rowOff>
    </xdr:from>
    <xdr:to>
      <xdr:col>41</xdr:col>
      <xdr:colOff>101600</xdr:colOff>
      <xdr:row>97</xdr:row>
      <xdr:rowOff>121197</xdr:rowOff>
    </xdr:to>
    <xdr:sp macro="" textlink="">
      <xdr:nvSpPr>
        <xdr:cNvPr id="482" name="楕円 481"/>
        <xdr:cNvSpPr/>
      </xdr:nvSpPr>
      <xdr:spPr>
        <a:xfrm>
          <a:off x="7810500" y="166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137724</xdr:rowOff>
    </xdr:from>
    <xdr:ext cx="534377" cy="259045"/>
    <xdr:sp macro="" textlink="">
      <xdr:nvSpPr>
        <xdr:cNvPr id="483" name="テキスト ボックス 482"/>
        <xdr:cNvSpPr txBox="1"/>
      </xdr:nvSpPr>
      <xdr:spPr>
        <a:xfrm>
          <a:off x="7594111" y="164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91830</xdr:rowOff>
    </xdr:from>
    <xdr:to>
      <xdr:col>36</xdr:col>
      <xdr:colOff>165100</xdr:colOff>
      <xdr:row>98</xdr:row>
      <xdr:rowOff>21980</xdr:rowOff>
    </xdr:to>
    <xdr:sp macro="" textlink="">
      <xdr:nvSpPr>
        <xdr:cNvPr id="484" name="楕円 483"/>
        <xdr:cNvSpPr/>
      </xdr:nvSpPr>
      <xdr:spPr>
        <a:xfrm>
          <a:off x="6921500" y="167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13107</xdr:rowOff>
    </xdr:from>
    <xdr:ext cx="534377" cy="259045"/>
    <xdr:sp macro="" textlink="">
      <xdr:nvSpPr>
        <xdr:cNvPr id="485" name="テキスト ボックス 484"/>
        <xdr:cNvSpPr txBox="1"/>
      </xdr:nvSpPr>
      <xdr:spPr>
        <a:xfrm>
          <a:off x="6705111" y="1681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162606</xdr:rowOff>
    </xdr:from>
    <xdr:to>
      <xdr:col>85</xdr:col>
      <xdr:colOff>127000</xdr:colOff>
      <xdr:row>38</xdr:row>
      <xdr:rowOff>2311</xdr:rowOff>
    </xdr:to>
    <xdr:cxnSp macro="">
      <xdr:nvCxnSpPr>
        <xdr:cNvPr id="513" name="直線コネクタ 512"/>
        <xdr:cNvCxnSpPr/>
      </xdr:nvCxnSpPr>
      <xdr:spPr>
        <a:xfrm>
          <a:off x="15481300" y="6506256"/>
          <a:ext cx="8382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144409</xdr:rowOff>
    </xdr:from>
    <xdr:to>
      <xdr:col>81</xdr:col>
      <xdr:colOff>50800</xdr:colOff>
      <xdr:row>37</xdr:row>
      <xdr:rowOff>162606</xdr:rowOff>
    </xdr:to>
    <xdr:cxnSp macro="">
      <xdr:nvCxnSpPr>
        <xdr:cNvPr id="516" name="直線コネクタ 515"/>
        <xdr:cNvCxnSpPr/>
      </xdr:nvCxnSpPr>
      <xdr:spPr>
        <a:xfrm>
          <a:off x="14592300" y="6488059"/>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144409</xdr:rowOff>
    </xdr:from>
    <xdr:to>
      <xdr:col>76</xdr:col>
      <xdr:colOff>114300</xdr:colOff>
      <xdr:row>38</xdr:row>
      <xdr:rowOff>1488</xdr:rowOff>
    </xdr:to>
    <xdr:cxnSp macro="">
      <xdr:nvCxnSpPr>
        <xdr:cNvPr id="519" name="直線コネクタ 518"/>
        <xdr:cNvCxnSpPr/>
      </xdr:nvCxnSpPr>
      <xdr:spPr>
        <a:xfrm flipV="1">
          <a:off x="13703300" y="6488059"/>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0" name="フローチャート: 判断 519"/>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1" name="テキスト ボックス 520"/>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1488</xdr:rowOff>
    </xdr:from>
    <xdr:to>
      <xdr:col>71</xdr:col>
      <xdr:colOff>177800</xdr:colOff>
      <xdr:row>38</xdr:row>
      <xdr:rowOff>15204</xdr:rowOff>
    </xdr:to>
    <xdr:cxnSp macro="">
      <xdr:nvCxnSpPr>
        <xdr:cNvPr id="522" name="直線コネクタ 521"/>
        <xdr:cNvCxnSpPr/>
      </xdr:nvCxnSpPr>
      <xdr:spPr>
        <a:xfrm flipV="1">
          <a:off x="12814300" y="6516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122961</xdr:rowOff>
    </xdr:from>
    <xdr:to>
      <xdr:col>85</xdr:col>
      <xdr:colOff>177800</xdr:colOff>
      <xdr:row>38</xdr:row>
      <xdr:rowOff>53111</xdr:rowOff>
    </xdr:to>
    <xdr:sp macro="" textlink="">
      <xdr:nvSpPr>
        <xdr:cNvPr id="532" name="楕円 531"/>
        <xdr:cNvSpPr/>
      </xdr:nvSpPr>
      <xdr:spPr>
        <a:xfrm>
          <a:off x="162687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101388</xdr:rowOff>
    </xdr:from>
    <xdr:ext cx="534377" cy="259045"/>
    <xdr:sp macro="" textlink="">
      <xdr:nvSpPr>
        <xdr:cNvPr id="533" name="消防費該当値テキスト"/>
        <xdr:cNvSpPr txBox="1"/>
      </xdr:nvSpPr>
      <xdr:spPr>
        <a:xfrm>
          <a:off x="16370300" y="64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111806</xdr:rowOff>
    </xdr:from>
    <xdr:to>
      <xdr:col>81</xdr:col>
      <xdr:colOff>101600</xdr:colOff>
      <xdr:row>38</xdr:row>
      <xdr:rowOff>41956</xdr:rowOff>
    </xdr:to>
    <xdr:sp macro="" textlink="">
      <xdr:nvSpPr>
        <xdr:cNvPr id="534" name="楕円 533"/>
        <xdr:cNvSpPr/>
      </xdr:nvSpPr>
      <xdr:spPr>
        <a:xfrm>
          <a:off x="15430500" y="645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33083</xdr:rowOff>
    </xdr:from>
    <xdr:ext cx="534377" cy="259045"/>
    <xdr:sp macro="" textlink="">
      <xdr:nvSpPr>
        <xdr:cNvPr id="535" name="テキスト ボックス 534"/>
        <xdr:cNvSpPr txBox="1"/>
      </xdr:nvSpPr>
      <xdr:spPr>
        <a:xfrm>
          <a:off x="15214111" y="65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93609</xdr:rowOff>
    </xdr:from>
    <xdr:to>
      <xdr:col>76</xdr:col>
      <xdr:colOff>165100</xdr:colOff>
      <xdr:row>38</xdr:row>
      <xdr:rowOff>23759</xdr:rowOff>
    </xdr:to>
    <xdr:sp macro="" textlink="">
      <xdr:nvSpPr>
        <xdr:cNvPr id="536" name="楕円 535"/>
        <xdr:cNvSpPr/>
      </xdr:nvSpPr>
      <xdr:spPr>
        <a:xfrm>
          <a:off x="14541500" y="64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14886</xdr:rowOff>
    </xdr:from>
    <xdr:ext cx="534377" cy="259045"/>
    <xdr:sp macro="" textlink="">
      <xdr:nvSpPr>
        <xdr:cNvPr id="537" name="テキスト ボックス 536"/>
        <xdr:cNvSpPr txBox="1"/>
      </xdr:nvSpPr>
      <xdr:spPr>
        <a:xfrm>
          <a:off x="14325111" y="65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122138</xdr:rowOff>
    </xdr:from>
    <xdr:to>
      <xdr:col>72</xdr:col>
      <xdr:colOff>38100</xdr:colOff>
      <xdr:row>38</xdr:row>
      <xdr:rowOff>52288</xdr:rowOff>
    </xdr:to>
    <xdr:sp macro="" textlink="">
      <xdr:nvSpPr>
        <xdr:cNvPr id="538" name="楕円 537"/>
        <xdr:cNvSpPr/>
      </xdr:nvSpPr>
      <xdr:spPr>
        <a:xfrm>
          <a:off x="13652500" y="64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43415</xdr:rowOff>
    </xdr:from>
    <xdr:ext cx="534377" cy="259045"/>
    <xdr:sp macro="" textlink="">
      <xdr:nvSpPr>
        <xdr:cNvPr id="539" name="テキスト ボックス 538"/>
        <xdr:cNvSpPr txBox="1"/>
      </xdr:nvSpPr>
      <xdr:spPr>
        <a:xfrm>
          <a:off x="13436111" y="65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135854</xdr:rowOff>
    </xdr:from>
    <xdr:to>
      <xdr:col>67</xdr:col>
      <xdr:colOff>101600</xdr:colOff>
      <xdr:row>38</xdr:row>
      <xdr:rowOff>66004</xdr:rowOff>
    </xdr:to>
    <xdr:sp macro="" textlink="">
      <xdr:nvSpPr>
        <xdr:cNvPr id="540" name="楕円 539"/>
        <xdr:cNvSpPr/>
      </xdr:nvSpPr>
      <xdr:spPr>
        <a:xfrm>
          <a:off x="12763500" y="64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57131</xdr:rowOff>
    </xdr:from>
    <xdr:ext cx="534377" cy="259045"/>
    <xdr:sp macro="" textlink="">
      <xdr:nvSpPr>
        <xdr:cNvPr id="541" name="テキスト ボックス 540"/>
        <xdr:cNvSpPr txBox="1"/>
      </xdr:nvSpPr>
      <xdr:spPr>
        <a:xfrm>
          <a:off x="12547111" y="657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159908</xdr:rowOff>
    </xdr:from>
    <xdr:to>
      <xdr:col>85</xdr:col>
      <xdr:colOff>127000</xdr:colOff>
      <xdr:row>57</xdr:row>
      <xdr:rowOff>94460</xdr:rowOff>
    </xdr:to>
    <xdr:cxnSp macro="">
      <xdr:nvCxnSpPr>
        <xdr:cNvPr id="569" name="直線コネクタ 568"/>
        <xdr:cNvCxnSpPr/>
      </xdr:nvCxnSpPr>
      <xdr:spPr>
        <a:xfrm flipV="1">
          <a:off x="15481300" y="9761108"/>
          <a:ext cx="838200" cy="10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92471</xdr:rowOff>
    </xdr:from>
    <xdr:to>
      <xdr:col>81</xdr:col>
      <xdr:colOff>50800</xdr:colOff>
      <xdr:row>57</xdr:row>
      <xdr:rowOff>94460</xdr:rowOff>
    </xdr:to>
    <xdr:cxnSp macro="">
      <xdr:nvCxnSpPr>
        <xdr:cNvPr id="572" name="直線コネクタ 571"/>
        <xdr:cNvCxnSpPr/>
      </xdr:nvCxnSpPr>
      <xdr:spPr>
        <a:xfrm>
          <a:off x="14592300" y="9693671"/>
          <a:ext cx="889000" cy="1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78046</xdr:rowOff>
    </xdr:from>
    <xdr:to>
      <xdr:col>76</xdr:col>
      <xdr:colOff>114300</xdr:colOff>
      <xdr:row>56</xdr:row>
      <xdr:rowOff>92471</xdr:rowOff>
    </xdr:to>
    <xdr:cxnSp macro="">
      <xdr:nvCxnSpPr>
        <xdr:cNvPr id="575" name="直線コネクタ 574"/>
        <xdr:cNvCxnSpPr/>
      </xdr:nvCxnSpPr>
      <xdr:spPr>
        <a:xfrm>
          <a:off x="13703300" y="9679246"/>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66680</xdr:rowOff>
    </xdr:from>
    <xdr:to>
      <xdr:col>76</xdr:col>
      <xdr:colOff>165100</xdr:colOff>
      <xdr:row>54</xdr:row>
      <xdr:rowOff>168280</xdr:rowOff>
    </xdr:to>
    <xdr:sp macro="" textlink="">
      <xdr:nvSpPr>
        <xdr:cNvPr id="576" name="フローチャート: 判断 575"/>
        <xdr:cNvSpPr/>
      </xdr:nvSpPr>
      <xdr:spPr>
        <a:xfrm>
          <a:off x="14541500" y="932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13357</xdr:rowOff>
    </xdr:from>
    <xdr:ext cx="534377" cy="259045"/>
    <xdr:sp macro="" textlink="">
      <xdr:nvSpPr>
        <xdr:cNvPr id="577" name="テキスト ボックス 576"/>
        <xdr:cNvSpPr txBox="1"/>
      </xdr:nvSpPr>
      <xdr:spPr>
        <a:xfrm>
          <a:off x="14325111" y="910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118120</xdr:rowOff>
    </xdr:from>
    <xdr:to>
      <xdr:col>71</xdr:col>
      <xdr:colOff>177800</xdr:colOff>
      <xdr:row>56</xdr:row>
      <xdr:rowOff>78046</xdr:rowOff>
    </xdr:to>
    <xdr:cxnSp macro="">
      <xdr:nvCxnSpPr>
        <xdr:cNvPr id="578" name="直線コネクタ 577"/>
        <xdr:cNvCxnSpPr/>
      </xdr:nvCxnSpPr>
      <xdr:spPr>
        <a:xfrm>
          <a:off x="12814300" y="9547870"/>
          <a:ext cx="889000" cy="1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109108</xdr:rowOff>
    </xdr:from>
    <xdr:to>
      <xdr:col>85</xdr:col>
      <xdr:colOff>177800</xdr:colOff>
      <xdr:row>57</xdr:row>
      <xdr:rowOff>39258</xdr:rowOff>
    </xdr:to>
    <xdr:sp macro="" textlink="">
      <xdr:nvSpPr>
        <xdr:cNvPr id="588" name="楕円 587"/>
        <xdr:cNvSpPr/>
      </xdr:nvSpPr>
      <xdr:spPr>
        <a:xfrm>
          <a:off x="16268700" y="971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87535</xdr:rowOff>
    </xdr:from>
    <xdr:ext cx="534377" cy="259045"/>
    <xdr:sp macro="" textlink="">
      <xdr:nvSpPr>
        <xdr:cNvPr id="589" name="教育費該当値テキスト"/>
        <xdr:cNvSpPr txBox="1"/>
      </xdr:nvSpPr>
      <xdr:spPr>
        <a:xfrm>
          <a:off x="16370300" y="968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43660</xdr:rowOff>
    </xdr:from>
    <xdr:to>
      <xdr:col>81</xdr:col>
      <xdr:colOff>101600</xdr:colOff>
      <xdr:row>57</xdr:row>
      <xdr:rowOff>145260</xdr:rowOff>
    </xdr:to>
    <xdr:sp macro="" textlink="">
      <xdr:nvSpPr>
        <xdr:cNvPr id="590" name="楕円 589"/>
        <xdr:cNvSpPr/>
      </xdr:nvSpPr>
      <xdr:spPr>
        <a:xfrm>
          <a:off x="15430500" y="981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136387</xdr:rowOff>
    </xdr:from>
    <xdr:ext cx="534377" cy="259045"/>
    <xdr:sp macro="" textlink="">
      <xdr:nvSpPr>
        <xdr:cNvPr id="591" name="テキスト ボックス 590"/>
        <xdr:cNvSpPr txBox="1"/>
      </xdr:nvSpPr>
      <xdr:spPr>
        <a:xfrm>
          <a:off x="15214111" y="990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41671</xdr:rowOff>
    </xdr:from>
    <xdr:to>
      <xdr:col>76</xdr:col>
      <xdr:colOff>165100</xdr:colOff>
      <xdr:row>56</xdr:row>
      <xdr:rowOff>143271</xdr:rowOff>
    </xdr:to>
    <xdr:sp macro="" textlink="">
      <xdr:nvSpPr>
        <xdr:cNvPr id="592" name="楕円 591"/>
        <xdr:cNvSpPr/>
      </xdr:nvSpPr>
      <xdr:spPr>
        <a:xfrm>
          <a:off x="14541500" y="96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134398</xdr:rowOff>
    </xdr:from>
    <xdr:ext cx="534377" cy="259045"/>
    <xdr:sp macro="" textlink="">
      <xdr:nvSpPr>
        <xdr:cNvPr id="593" name="テキスト ボックス 592"/>
        <xdr:cNvSpPr txBox="1"/>
      </xdr:nvSpPr>
      <xdr:spPr>
        <a:xfrm>
          <a:off x="14325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27246</xdr:rowOff>
    </xdr:from>
    <xdr:to>
      <xdr:col>72</xdr:col>
      <xdr:colOff>38100</xdr:colOff>
      <xdr:row>56</xdr:row>
      <xdr:rowOff>128846</xdr:rowOff>
    </xdr:to>
    <xdr:sp macro="" textlink="">
      <xdr:nvSpPr>
        <xdr:cNvPr id="594" name="楕円 593"/>
        <xdr:cNvSpPr/>
      </xdr:nvSpPr>
      <xdr:spPr>
        <a:xfrm>
          <a:off x="13652500" y="96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119973</xdr:rowOff>
    </xdr:from>
    <xdr:ext cx="534377" cy="259045"/>
    <xdr:sp macro="" textlink="">
      <xdr:nvSpPr>
        <xdr:cNvPr id="595" name="テキスト ボックス 594"/>
        <xdr:cNvSpPr txBox="1"/>
      </xdr:nvSpPr>
      <xdr:spPr>
        <a:xfrm>
          <a:off x="13436111" y="97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67320</xdr:rowOff>
    </xdr:from>
    <xdr:to>
      <xdr:col>67</xdr:col>
      <xdr:colOff>101600</xdr:colOff>
      <xdr:row>55</xdr:row>
      <xdr:rowOff>168920</xdr:rowOff>
    </xdr:to>
    <xdr:sp macro="" textlink="">
      <xdr:nvSpPr>
        <xdr:cNvPr id="596" name="楕円 595"/>
        <xdr:cNvSpPr/>
      </xdr:nvSpPr>
      <xdr:spPr>
        <a:xfrm>
          <a:off x="12763500" y="94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160047</xdr:rowOff>
    </xdr:from>
    <xdr:ext cx="534377" cy="259045"/>
    <xdr:sp macro="" textlink="">
      <xdr:nvSpPr>
        <xdr:cNvPr id="597" name="テキスト ボックス 596"/>
        <xdr:cNvSpPr txBox="1"/>
      </xdr:nvSpPr>
      <xdr:spPr>
        <a:xfrm>
          <a:off x="12547111" y="958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85162</xdr:rowOff>
    </xdr:from>
    <xdr:to>
      <xdr:col>85</xdr:col>
      <xdr:colOff>127000</xdr:colOff>
      <xdr:row>79</xdr:row>
      <xdr:rowOff>91368</xdr:rowOff>
    </xdr:to>
    <xdr:cxnSp macro="">
      <xdr:nvCxnSpPr>
        <xdr:cNvPr id="628" name="直線コネクタ 627"/>
        <xdr:cNvCxnSpPr/>
      </xdr:nvCxnSpPr>
      <xdr:spPr>
        <a:xfrm>
          <a:off x="15481300" y="13629712"/>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20273</xdr:rowOff>
    </xdr:from>
    <xdr:to>
      <xdr:col>81</xdr:col>
      <xdr:colOff>50800</xdr:colOff>
      <xdr:row>79</xdr:row>
      <xdr:rowOff>85162</xdr:rowOff>
    </xdr:to>
    <xdr:cxnSp macro="">
      <xdr:nvCxnSpPr>
        <xdr:cNvPr id="631" name="直線コネクタ 630"/>
        <xdr:cNvCxnSpPr/>
      </xdr:nvCxnSpPr>
      <xdr:spPr>
        <a:xfrm>
          <a:off x="14592300" y="13564823"/>
          <a:ext cx="889000" cy="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153677</xdr:rowOff>
    </xdr:from>
    <xdr:to>
      <xdr:col>76</xdr:col>
      <xdr:colOff>114300</xdr:colOff>
      <xdr:row>79</xdr:row>
      <xdr:rowOff>20273</xdr:rowOff>
    </xdr:to>
    <xdr:cxnSp macro="">
      <xdr:nvCxnSpPr>
        <xdr:cNvPr id="634" name="直線コネクタ 633"/>
        <xdr:cNvCxnSpPr/>
      </xdr:nvCxnSpPr>
      <xdr:spPr>
        <a:xfrm>
          <a:off x="13703300" y="13526777"/>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18492</xdr:rowOff>
    </xdr:from>
    <xdr:to>
      <xdr:col>76</xdr:col>
      <xdr:colOff>165100</xdr:colOff>
      <xdr:row>78</xdr:row>
      <xdr:rowOff>120092</xdr:rowOff>
    </xdr:to>
    <xdr:sp macro="" textlink="">
      <xdr:nvSpPr>
        <xdr:cNvPr id="635" name="フローチャート: 判断 634"/>
        <xdr:cNvSpPr/>
      </xdr:nvSpPr>
      <xdr:spPr>
        <a:xfrm>
          <a:off x="145415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136619</xdr:rowOff>
    </xdr:from>
    <xdr:ext cx="469744" cy="259045"/>
    <xdr:sp macro="" textlink="">
      <xdr:nvSpPr>
        <xdr:cNvPr id="636" name="テキスト ボックス 635"/>
        <xdr:cNvSpPr txBox="1"/>
      </xdr:nvSpPr>
      <xdr:spPr>
        <a:xfrm>
          <a:off x="14357428" y="1316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153677</xdr:rowOff>
    </xdr:from>
    <xdr:to>
      <xdr:col>71</xdr:col>
      <xdr:colOff>177800</xdr:colOff>
      <xdr:row>79</xdr:row>
      <xdr:rowOff>33434</xdr:rowOff>
    </xdr:to>
    <xdr:cxnSp macro="">
      <xdr:nvCxnSpPr>
        <xdr:cNvPr id="637" name="直線コネクタ 636"/>
        <xdr:cNvCxnSpPr/>
      </xdr:nvCxnSpPr>
      <xdr:spPr>
        <a:xfrm flipV="1">
          <a:off x="12814300" y="1352677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40568</xdr:rowOff>
    </xdr:from>
    <xdr:to>
      <xdr:col>85</xdr:col>
      <xdr:colOff>177800</xdr:colOff>
      <xdr:row>79</xdr:row>
      <xdr:rowOff>142168</xdr:rowOff>
    </xdr:to>
    <xdr:sp macro="" textlink="">
      <xdr:nvSpPr>
        <xdr:cNvPr id="647" name="楕円 646"/>
        <xdr:cNvSpPr/>
      </xdr:nvSpPr>
      <xdr:spPr>
        <a:xfrm>
          <a:off x="16268700" y="135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48" name="災害復旧費該当値テキスト"/>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34362</xdr:rowOff>
    </xdr:from>
    <xdr:to>
      <xdr:col>81</xdr:col>
      <xdr:colOff>101600</xdr:colOff>
      <xdr:row>79</xdr:row>
      <xdr:rowOff>135962</xdr:rowOff>
    </xdr:to>
    <xdr:sp macro="" textlink="">
      <xdr:nvSpPr>
        <xdr:cNvPr id="649" name="楕円 648"/>
        <xdr:cNvSpPr/>
      </xdr:nvSpPr>
      <xdr:spPr>
        <a:xfrm>
          <a:off x="15430500" y="13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127089</xdr:rowOff>
    </xdr:from>
    <xdr:ext cx="378565" cy="259045"/>
    <xdr:sp macro="" textlink="">
      <xdr:nvSpPr>
        <xdr:cNvPr id="650" name="テキスト ボックス 649"/>
        <xdr:cNvSpPr txBox="1"/>
      </xdr:nvSpPr>
      <xdr:spPr>
        <a:xfrm>
          <a:off x="15292017" y="13671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140923</xdr:rowOff>
    </xdr:from>
    <xdr:to>
      <xdr:col>76</xdr:col>
      <xdr:colOff>165100</xdr:colOff>
      <xdr:row>79</xdr:row>
      <xdr:rowOff>71073</xdr:rowOff>
    </xdr:to>
    <xdr:sp macro="" textlink="">
      <xdr:nvSpPr>
        <xdr:cNvPr id="651" name="楕円 650"/>
        <xdr:cNvSpPr/>
      </xdr:nvSpPr>
      <xdr:spPr>
        <a:xfrm>
          <a:off x="14541500" y="135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62200</xdr:rowOff>
    </xdr:from>
    <xdr:ext cx="469744" cy="259045"/>
    <xdr:sp macro="" textlink="">
      <xdr:nvSpPr>
        <xdr:cNvPr id="652" name="テキスト ボックス 651"/>
        <xdr:cNvSpPr txBox="1"/>
      </xdr:nvSpPr>
      <xdr:spPr>
        <a:xfrm>
          <a:off x="14357428" y="1360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102877</xdr:rowOff>
    </xdr:from>
    <xdr:to>
      <xdr:col>72</xdr:col>
      <xdr:colOff>38100</xdr:colOff>
      <xdr:row>79</xdr:row>
      <xdr:rowOff>33027</xdr:rowOff>
    </xdr:to>
    <xdr:sp macro="" textlink="">
      <xdr:nvSpPr>
        <xdr:cNvPr id="653" name="楕円 652"/>
        <xdr:cNvSpPr/>
      </xdr:nvSpPr>
      <xdr:spPr>
        <a:xfrm>
          <a:off x="13652500" y="13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24154</xdr:rowOff>
    </xdr:from>
    <xdr:ext cx="469744" cy="259045"/>
    <xdr:sp macro="" textlink="">
      <xdr:nvSpPr>
        <xdr:cNvPr id="654" name="テキスト ボックス 653"/>
        <xdr:cNvSpPr txBox="1"/>
      </xdr:nvSpPr>
      <xdr:spPr>
        <a:xfrm>
          <a:off x="13468428" y="135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154084</xdr:rowOff>
    </xdr:from>
    <xdr:to>
      <xdr:col>67</xdr:col>
      <xdr:colOff>101600</xdr:colOff>
      <xdr:row>79</xdr:row>
      <xdr:rowOff>84234</xdr:rowOff>
    </xdr:to>
    <xdr:sp macro="" textlink="">
      <xdr:nvSpPr>
        <xdr:cNvPr id="655" name="楕円 654"/>
        <xdr:cNvSpPr/>
      </xdr:nvSpPr>
      <xdr:spPr>
        <a:xfrm>
          <a:off x="12763500" y="135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75361</xdr:rowOff>
    </xdr:from>
    <xdr:ext cx="469744" cy="259045"/>
    <xdr:sp macro="" textlink="">
      <xdr:nvSpPr>
        <xdr:cNvPr id="656" name="テキスト ボックス 655"/>
        <xdr:cNvSpPr txBox="1"/>
      </xdr:nvSpPr>
      <xdr:spPr>
        <a:xfrm>
          <a:off x="12579428" y="1361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105245</xdr:rowOff>
    </xdr:from>
    <xdr:to>
      <xdr:col>85</xdr:col>
      <xdr:colOff>127000</xdr:colOff>
      <xdr:row>95</xdr:row>
      <xdr:rowOff>127952</xdr:rowOff>
    </xdr:to>
    <xdr:cxnSp macro="">
      <xdr:nvCxnSpPr>
        <xdr:cNvPr id="685" name="直線コネクタ 684"/>
        <xdr:cNvCxnSpPr/>
      </xdr:nvCxnSpPr>
      <xdr:spPr>
        <a:xfrm>
          <a:off x="15481300" y="16392995"/>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105245</xdr:rowOff>
    </xdr:from>
    <xdr:to>
      <xdr:col>81</xdr:col>
      <xdr:colOff>50800</xdr:colOff>
      <xdr:row>95</xdr:row>
      <xdr:rowOff>140754</xdr:rowOff>
    </xdr:to>
    <xdr:cxnSp macro="">
      <xdr:nvCxnSpPr>
        <xdr:cNvPr id="688" name="直線コネクタ 687"/>
        <xdr:cNvCxnSpPr/>
      </xdr:nvCxnSpPr>
      <xdr:spPr>
        <a:xfrm flipV="1">
          <a:off x="14592300" y="16392995"/>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140754</xdr:rowOff>
    </xdr:from>
    <xdr:to>
      <xdr:col>76</xdr:col>
      <xdr:colOff>114300</xdr:colOff>
      <xdr:row>96</xdr:row>
      <xdr:rowOff>40615</xdr:rowOff>
    </xdr:to>
    <xdr:cxnSp macro="">
      <xdr:nvCxnSpPr>
        <xdr:cNvPr id="691" name="直線コネクタ 690"/>
        <xdr:cNvCxnSpPr/>
      </xdr:nvCxnSpPr>
      <xdr:spPr>
        <a:xfrm flipV="1">
          <a:off x="13703300" y="16428504"/>
          <a:ext cx="889000" cy="7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2" name="フローチャート: 判断 691"/>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693" name="テキスト ボックス 692"/>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40615</xdr:rowOff>
    </xdr:from>
    <xdr:to>
      <xdr:col>71</xdr:col>
      <xdr:colOff>177800</xdr:colOff>
      <xdr:row>96</xdr:row>
      <xdr:rowOff>61773</xdr:rowOff>
    </xdr:to>
    <xdr:cxnSp macro="">
      <xdr:nvCxnSpPr>
        <xdr:cNvPr id="694" name="直線コネクタ 693"/>
        <xdr:cNvCxnSpPr/>
      </xdr:nvCxnSpPr>
      <xdr:spPr>
        <a:xfrm flipV="1">
          <a:off x="12814300" y="16499815"/>
          <a:ext cx="8890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77152</xdr:rowOff>
    </xdr:from>
    <xdr:to>
      <xdr:col>85</xdr:col>
      <xdr:colOff>177800</xdr:colOff>
      <xdr:row>96</xdr:row>
      <xdr:rowOff>7302</xdr:rowOff>
    </xdr:to>
    <xdr:sp macro="" textlink="">
      <xdr:nvSpPr>
        <xdr:cNvPr id="704" name="楕円 703"/>
        <xdr:cNvSpPr/>
      </xdr:nvSpPr>
      <xdr:spPr>
        <a:xfrm>
          <a:off x="16268700" y="163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100029</xdr:rowOff>
    </xdr:from>
    <xdr:ext cx="534377" cy="259045"/>
    <xdr:sp macro="" textlink="">
      <xdr:nvSpPr>
        <xdr:cNvPr id="705" name="公債費該当値テキスト"/>
        <xdr:cNvSpPr txBox="1"/>
      </xdr:nvSpPr>
      <xdr:spPr>
        <a:xfrm>
          <a:off x="16370300" y="162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54445</xdr:rowOff>
    </xdr:from>
    <xdr:to>
      <xdr:col>81</xdr:col>
      <xdr:colOff>101600</xdr:colOff>
      <xdr:row>95</xdr:row>
      <xdr:rowOff>156045</xdr:rowOff>
    </xdr:to>
    <xdr:sp macro="" textlink="">
      <xdr:nvSpPr>
        <xdr:cNvPr id="706" name="楕円 705"/>
        <xdr:cNvSpPr/>
      </xdr:nvSpPr>
      <xdr:spPr>
        <a:xfrm>
          <a:off x="15430500" y="163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1122</xdr:rowOff>
    </xdr:from>
    <xdr:ext cx="534377" cy="259045"/>
    <xdr:sp macro="" textlink="">
      <xdr:nvSpPr>
        <xdr:cNvPr id="707" name="テキスト ボックス 706"/>
        <xdr:cNvSpPr txBox="1"/>
      </xdr:nvSpPr>
      <xdr:spPr>
        <a:xfrm>
          <a:off x="15214111" y="161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89954</xdr:rowOff>
    </xdr:from>
    <xdr:to>
      <xdr:col>76</xdr:col>
      <xdr:colOff>165100</xdr:colOff>
      <xdr:row>96</xdr:row>
      <xdr:rowOff>20104</xdr:rowOff>
    </xdr:to>
    <xdr:sp macro="" textlink="">
      <xdr:nvSpPr>
        <xdr:cNvPr id="708" name="楕円 707"/>
        <xdr:cNvSpPr/>
      </xdr:nvSpPr>
      <xdr:spPr>
        <a:xfrm>
          <a:off x="14541500" y="163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11231</xdr:rowOff>
    </xdr:from>
    <xdr:ext cx="534377" cy="259045"/>
    <xdr:sp macro="" textlink="">
      <xdr:nvSpPr>
        <xdr:cNvPr id="709" name="テキスト ボックス 708"/>
        <xdr:cNvSpPr txBox="1"/>
      </xdr:nvSpPr>
      <xdr:spPr>
        <a:xfrm>
          <a:off x="14325111" y="164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161265</xdr:rowOff>
    </xdr:from>
    <xdr:to>
      <xdr:col>72</xdr:col>
      <xdr:colOff>38100</xdr:colOff>
      <xdr:row>96</xdr:row>
      <xdr:rowOff>91415</xdr:rowOff>
    </xdr:to>
    <xdr:sp macro="" textlink="">
      <xdr:nvSpPr>
        <xdr:cNvPr id="710" name="楕円 709"/>
        <xdr:cNvSpPr/>
      </xdr:nvSpPr>
      <xdr:spPr>
        <a:xfrm>
          <a:off x="136525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82542</xdr:rowOff>
    </xdr:from>
    <xdr:ext cx="534377" cy="259045"/>
    <xdr:sp macro="" textlink="">
      <xdr:nvSpPr>
        <xdr:cNvPr id="711" name="テキスト ボックス 710"/>
        <xdr:cNvSpPr txBox="1"/>
      </xdr:nvSpPr>
      <xdr:spPr>
        <a:xfrm>
          <a:off x="13436111" y="1654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10973</xdr:rowOff>
    </xdr:from>
    <xdr:to>
      <xdr:col>67</xdr:col>
      <xdr:colOff>101600</xdr:colOff>
      <xdr:row>96</xdr:row>
      <xdr:rowOff>112573</xdr:rowOff>
    </xdr:to>
    <xdr:sp macro="" textlink="">
      <xdr:nvSpPr>
        <xdr:cNvPr id="712" name="楕円 711"/>
        <xdr:cNvSpPr/>
      </xdr:nvSpPr>
      <xdr:spPr>
        <a:xfrm>
          <a:off x="12763500" y="164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103700</xdr:rowOff>
    </xdr:from>
    <xdr:ext cx="534377" cy="259045"/>
    <xdr:sp macro="" textlink="">
      <xdr:nvSpPr>
        <xdr:cNvPr id="713" name="テキスト ボックス 712"/>
        <xdr:cNvSpPr txBox="1"/>
      </xdr:nvSpPr>
      <xdr:spPr>
        <a:xfrm>
          <a:off x="12547111" y="165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40437</xdr:rowOff>
    </xdr:from>
    <xdr:to>
      <xdr:col>107</xdr:col>
      <xdr:colOff>101600</xdr:colOff>
      <xdr:row>38</xdr:row>
      <xdr:rowOff>142037</xdr:rowOff>
    </xdr:to>
    <xdr:sp macro="" textlink="">
      <xdr:nvSpPr>
        <xdr:cNvPr id="747" name="フローチャート: 判断 746"/>
        <xdr:cNvSpPr/>
      </xdr:nvSpPr>
      <xdr:spPr>
        <a:xfrm>
          <a:off x="20383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158564</xdr:rowOff>
    </xdr:from>
    <xdr:ext cx="378565" cy="259045"/>
    <xdr:sp macro="" textlink="">
      <xdr:nvSpPr>
        <xdr:cNvPr id="748" name="テキスト ボックス 747"/>
        <xdr:cNvSpPr txBox="1"/>
      </xdr:nvSpPr>
      <xdr:spPr>
        <a:xfrm>
          <a:off x="20245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ほとんどの目的別項目において、類似団体平均と同規模の住民一人当たりのコストがかかっているが、農林水産業費、土木費、公債費については、類似団体平均を大きく上回っている。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京都府内有数の穀倉地帯である本市の農業振興を図るため、国営緊急農地再編整備事業等による農業基盤整備が進められているのと合わせ、畜産振興や新規就農者への支援等、活力あるにぎわいのまちづくりを推進する経費として、農林水産業費の住民一人当たりのコストが高いのが本市の特徴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また、京都スタジアム（仮称）関連事業経費等、まちの新たな魅力を発信する事業を積極的に推進していることから、土木費についても住民一人当たりのコストは高い傾向にある。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公債費については、今後、元金償還を上回らない市債発行に努め、財政の健全化に取り組んでいく必要がある。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教育費については、類似団体平均を下回っているが、今後、小・中学校の空調整備等の教育環境の改善に積極的に取り組んでいくことから、多額の事業費が見込まれるところである。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年度収支不足額を補うための取り崩しにより、比率が低下した。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年度以降赤字が続いており、厳しい財政運営を強いられているが、亀岡市行財政改革大綱に基づき、基金に依存しない健全な財政運営が推進できるよう、引き続き財政健全化に努める。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各会計において、連結実質赤字比率に係る黒字額の増減がある中で、前年度と比較して減少した。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上水道事業会計については、他会計負担金及び他会計補助金が増加したことにより、収入総額が増加したことで、黒字額の比率が増加した。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一般会計については、投資的経費や繰出金等の歳出が増加傾向にあり、形式収支が微減したことにより、前年度に比べ黒字額の比率が減少した。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国民健康保険事業特別会計及び介護保険事業特別会計については、形式収支の微減により、前年度に比べ黒字額の比率が減少した。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35909079</v>
      </c>
      <c r="BO4" s="410"/>
      <c r="BP4" s="410"/>
      <c r="BQ4" s="410"/>
      <c r="BR4" s="410"/>
      <c r="BS4" s="410"/>
      <c r="BT4" s="410"/>
      <c r="BU4" s="411"/>
      <c r="BV4" s="409">
        <v>32686634</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2.1</v>
      </c>
      <c r="CU4" s="416"/>
      <c r="CV4" s="416"/>
      <c r="CW4" s="416"/>
      <c r="CX4" s="416"/>
      <c r="CY4" s="416"/>
      <c r="CZ4" s="416"/>
      <c r="DA4" s="417"/>
      <c r="DB4" s="415">
        <v>2.2999999999999998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35484331</v>
      </c>
      <c r="BO5" s="447"/>
      <c r="BP5" s="447"/>
      <c r="BQ5" s="447"/>
      <c r="BR5" s="447"/>
      <c r="BS5" s="447"/>
      <c r="BT5" s="447"/>
      <c r="BU5" s="448"/>
      <c r="BV5" s="446">
        <v>32223079</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96.7</v>
      </c>
      <c r="CU5" s="444"/>
      <c r="CV5" s="444"/>
      <c r="CW5" s="444"/>
      <c r="CX5" s="444"/>
      <c r="CY5" s="444"/>
      <c r="CZ5" s="444"/>
      <c r="DA5" s="445"/>
      <c r="DB5" s="443">
        <v>95.5</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424748</v>
      </c>
      <c r="BO6" s="447"/>
      <c r="BP6" s="447"/>
      <c r="BQ6" s="447"/>
      <c r="BR6" s="447"/>
      <c r="BS6" s="447"/>
      <c r="BT6" s="447"/>
      <c r="BU6" s="448"/>
      <c r="BV6" s="446">
        <v>463555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103.3</v>
      </c>
      <c r="CU6" s="484"/>
      <c r="CV6" s="484"/>
      <c r="CW6" s="484"/>
      <c r="CX6" s="484"/>
      <c r="CY6" s="484"/>
      <c r="CZ6" s="484"/>
      <c r="DA6" s="485"/>
      <c r="DB6" s="483">
        <v>101.9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94</v>
      </c>
      <c r="AV7" s="479"/>
      <c r="AW7" s="479"/>
      <c r="AX7" s="479"/>
      <c r="AY7" s="480" t="s">
        <v>98</v>
      </c>
      <c r="AZ7" s="481"/>
      <c r="BA7" s="481"/>
      <c r="BB7" s="481"/>
      <c r="BC7" s="481"/>
      <c r="BD7" s="481"/>
      <c r="BE7" s="481"/>
      <c r="BF7" s="481"/>
      <c r="BG7" s="481"/>
      <c r="BH7" s="481"/>
      <c r="BI7" s="481"/>
      <c r="BJ7" s="481"/>
      <c r="BK7" s="481"/>
      <c r="BL7" s="481"/>
      <c r="BM7" s="482"/>
      <c r="BN7" s="446">
        <v>37875</v>
      </c>
      <c r="BO7" s="447"/>
      <c r="BP7" s="447"/>
      <c r="BQ7" s="447"/>
      <c r="BR7" s="447"/>
      <c r="BS7" s="447"/>
      <c r="BT7" s="447"/>
      <c r="BU7" s="448"/>
      <c r="BV7" s="446">
        <v>27535</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18825393</v>
      </c>
      <c r="CU7" s="447"/>
      <c r="CV7" s="447"/>
      <c r="CW7" s="447"/>
      <c r="CX7" s="447"/>
      <c r="CY7" s="447"/>
      <c r="CZ7" s="447"/>
      <c r="DA7" s="448"/>
      <c r="DB7" s="446">
        <v>18859221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386873</v>
      </c>
      <c r="BO8" s="447"/>
      <c r="BP8" s="447"/>
      <c r="BQ8" s="447"/>
      <c r="BR8" s="447"/>
      <c r="BS8" s="447"/>
      <c r="BT8" s="447"/>
      <c r="BU8" s="448"/>
      <c r="BV8" s="446">
        <v>436020</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0.59</v>
      </c>
      <c r="CU8" s="487"/>
      <c r="CV8" s="487"/>
      <c r="CW8" s="487"/>
      <c r="CX8" s="487"/>
      <c r="CY8" s="487"/>
      <c r="CZ8" s="487"/>
      <c r="DA8" s="488"/>
      <c r="DB8" s="486">
        <v>0.59</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89479</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-49147</v>
      </c>
      <c r="BO9" s="447"/>
      <c r="BP9" s="447"/>
      <c r="BQ9" s="447"/>
      <c r="BR9" s="447"/>
      <c r="BS9" s="447"/>
      <c r="BT9" s="447"/>
      <c r="BU9" s="448"/>
      <c r="BV9" s="446">
        <v>25562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19.100000000000001</v>
      </c>
      <c r="CU9" s="444"/>
      <c r="CV9" s="444"/>
      <c r="CW9" s="444"/>
      <c r="CX9" s="444"/>
      <c r="CY9" s="444"/>
      <c r="CZ9" s="444"/>
      <c r="DA9" s="445"/>
      <c r="DB9" s="443">
        <v>19.7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92399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86</v>
      </c>
      <c r="AV10" s="479"/>
      <c r="AW10" s="479"/>
      <c r="AX10" s="479"/>
      <c r="AY10" s="480" t="s">
        <v>113</v>
      </c>
      <c r="AZ10" s="481"/>
      <c r="BA10" s="481"/>
      <c r="BB10" s="481"/>
      <c r="BC10" s="481"/>
      <c r="BD10" s="481"/>
      <c r="BE10" s="481"/>
      <c r="BF10" s="481"/>
      <c r="BG10" s="481"/>
      <c r="BH10" s="481"/>
      <c r="BI10" s="481"/>
      <c r="BJ10" s="481"/>
      <c r="BK10" s="481"/>
      <c r="BL10" s="481"/>
      <c r="BM10" s="482"/>
      <c r="BN10" s="446">
        <v>221594</v>
      </c>
      <c r="BO10" s="447"/>
      <c r="BP10" s="447"/>
      <c r="BQ10" s="447"/>
      <c r="BR10" s="447"/>
      <c r="BS10" s="447"/>
      <c r="BT10" s="447"/>
      <c r="BU10" s="448"/>
      <c r="BV10" s="446">
        <v>219033</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94</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315074</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89783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108</v>
      </c>
      <c r="AV12" s="479"/>
      <c r="AW12" s="479"/>
      <c r="AX12" s="479"/>
      <c r="AY12" s="480" t="s">
        <v>127</v>
      </c>
      <c r="AZ12" s="481"/>
      <c r="BA12" s="481"/>
      <c r="BB12" s="481"/>
      <c r="BC12" s="481"/>
      <c r="BD12" s="481"/>
      <c r="BE12" s="481"/>
      <c r="BF12" s="481"/>
      <c r="BG12" s="481"/>
      <c r="BH12" s="481"/>
      <c r="BI12" s="481"/>
      <c r="BJ12" s="481"/>
      <c r="BK12" s="481"/>
      <c r="BL12" s="481"/>
      <c r="BM12" s="482"/>
      <c r="BN12" s="446">
        <v>530000</v>
      </c>
      <c r="BO12" s="447"/>
      <c r="BP12" s="447"/>
      <c r="BQ12" s="447"/>
      <c r="BR12" s="447"/>
      <c r="BS12" s="447"/>
      <c r="BT12" s="447"/>
      <c r="BU12" s="448"/>
      <c r="BV12" s="446">
        <v>690000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88905</v>
      </c>
      <c r="S13" s="528"/>
      <c r="T13" s="528"/>
      <c r="U13" s="528"/>
      <c r="V13" s="529"/>
      <c r="W13" s="462" t="s">
        <v>132</v>
      </c>
      <c r="X13" s="463"/>
      <c r="Y13" s="463"/>
      <c r="Z13" s="463"/>
      <c r="AA13" s="463"/>
      <c r="AB13" s="453"/>
      <c r="AC13" s="497">
        <v>1779</v>
      </c>
      <c r="AD13" s="498"/>
      <c r="AE13" s="498"/>
      <c r="AF13" s="498"/>
      <c r="AG13" s="537"/>
      <c r="AH13" s="497">
        <v>1718</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-357553</v>
      </c>
      <c r="BO13" s="447"/>
      <c r="BP13" s="447"/>
      <c r="BQ13" s="447"/>
      <c r="BR13" s="447"/>
      <c r="BS13" s="447"/>
      <c r="BT13" s="447"/>
      <c r="BU13" s="448"/>
      <c r="BV13" s="446">
        <v>-130331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12.8</v>
      </c>
      <c r="CU13" s="444"/>
      <c r="CV13" s="444"/>
      <c r="CW13" s="444"/>
      <c r="CX13" s="444"/>
      <c r="CY13" s="444"/>
      <c r="CZ13" s="444"/>
      <c r="DA13" s="445"/>
      <c r="DB13" s="443">
        <v>11.7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90384</v>
      </c>
      <c r="S14" s="528"/>
      <c r="T14" s="528"/>
      <c r="U14" s="528"/>
      <c r="V14" s="529"/>
      <c r="W14" s="436"/>
      <c r="X14" s="437"/>
      <c r="Y14" s="437"/>
      <c r="Z14" s="437"/>
      <c r="AA14" s="437"/>
      <c r="AB14" s="426"/>
      <c r="AC14" s="530">
        <v>4.4000000000000004</v>
      </c>
      <c r="AD14" s="531"/>
      <c r="AE14" s="531"/>
      <c r="AF14" s="531"/>
      <c r="AG14" s="532"/>
      <c r="AH14" s="530">
        <v>4.0999999999999996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143.6</v>
      </c>
      <c r="CU14" s="542"/>
      <c r="CV14" s="542"/>
      <c r="CW14" s="542"/>
      <c r="CX14" s="542"/>
      <c r="CY14" s="542"/>
      <c r="CZ14" s="542"/>
      <c r="DA14" s="543"/>
      <c r="DB14" s="541">
        <v>137.4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89605</v>
      </c>
      <c r="S15" s="528"/>
      <c r="T15" s="528"/>
      <c r="U15" s="528"/>
      <c r="V15" s="529"/>
      <c r="W15" s="462" t="s">
        <v>140</v>
      </c>
      <c r="X15" s="463"/>
      <c r="Y15" s="463"/>
      <c r="Z15" s="463"/>
      <c r="AA15" s="463"/>
      <c r="AB15" s="453"/>
      <c r="AC15" s="497">
        <v>10827</v>
      </c>
      <c r="AD15" s="498"/>
      <c r="AE15" s="498"/>
      <c r="AF15" s="498"/>
      <c r="AG15" s="537"/>
      <c r="AH15" s="497">
        <v>11457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8918556</v>
      </c>
      <c r="BO15" s="410"/>
      <c r="BP15" s="410"/>
      <c r="BQ15" s="410"/>
      <c r="BR15" s="410"/>
      <c r="BS15" s="410"/>
      <c r="BT15" s="410"/>
      <c r="BU15" s="411"/>
      <c r="BV15" s="409">
        <v>9016023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26.7</v>
      </c>
      <c r="AD16" s="531"/>
      <c r="AE16" s="531"/>
      <c r="AF16" s="531"/>
      <c r="AG16" s="532"/>
      <c r="AH16" s="530">
        <v>27.6</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15127859</v>
      </c>
      <c r="BO16" s="447"/>
      <c r="BP16" s="447"/>
      <c r="BQ16" s="447"/>
      <c r="BR16" s="447"/>
      <c r="BS16" s="447"/>
      <c r="BT16" s="447"/>
      <c r="BU16" s="448"/>
      <c r="BV16" s="446">
        <v>15268520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28002</v>
      </c>
      <c r="AD17" s="498"/>
      <c r="AE17" s="498"/>
      <c r="AF17" s="498"/>
      <c r="AG17" s="537"/>
      <c r="AH17" s="497">
        <v>28286</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11311631</v>
      </c>
      <c r="BO17" s="447"/>
      <c r="BP17" s="447"/>
      <c r="BQ17" s="447"/>
      <c r="BR17" s="447"/>
      <c r="BS17" s="447"/>
      <c r="BT17" s="447"/>
      <c r="BU17" s="448"/>
      <c r="BV17" s="446">
        <v>11402675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224.8</v>
      </c>
      <c r="M18" s="559"/>
      <c r="N18" s="559"/>
      <c r="O18" s="559"/>
      <c r="P18" s="559"/>
      <c r="Q18" s="559"/>
      <c r="R18" s="560"/>
      <c r="S18" s="560"/>
      <c r="T18" s="560"/>
      <c r="U18" s="560"/>
      <c r="V18" s="561"/>
      <c r="W18" s="464"/>
      <c r="X18" s="465"/>
      <c r="Y18" s="465"/>
      <c r="Z18" s="465"/>
      <c r="AA18" s="465"/>
      <c r="AB18" s="456"/>
      <c r="AC18" s="562">
        <v>69</v>
      </c>
      <c r="AD18" s="563"/>
      <c r="AE18" s="563"/>
      <c r="AF18" s="563"/>
      <c r="AG18" s="564"/>
      <c r="AH18" s="562">
        <v>68.2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18842203</v>
      </c>
      <c r="BO18" s="447"/>
      <c r="BP18" s="447"/>
      <c r="BQ18" s="447"/>
      <c r="BR18" s="447"/>
      <c r="BS18" s="447"/>
      <c r="BT18" s="447"/>
      <c r="BU18" s="448"/>
      <c r="BV18" s="446">
        <v>18424865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398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21839557</v>
      </c>
      <c r="BO19" s="447"/>
      <c r="BP19" s="447"/>
      <c r="BQ19" s="447"/>
      <c r="BR19" s="447"/>
      <c r="BS19" s="447"/>
      <c r="BT19" s="447"/>
      <c r="BU19" s="448"/>
      <c r="BV19" s="446">
        <v>22091861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33915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42763326</v>
      </c>
      <c r="BO23" s="447"/>
      <c r="BP23" s="447"/>
      <c r="BQ23" s="447"/>
      <c r="BR23" s="447"/>
      <c r="BS23" s="447"/>
      <c r="BT23" s="447"/>
      <c r="BU23" s="448"/>
      <c r="BV23" s="446">
        <v>41895799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9850</v>
      </c>
      <c r="R24" s="498"/>
      <c r="S24" s="498"/>
      <c r="T24" s="498"/>
      <c r="U24" s="498"/>
      <c r="V24" s="537"/>
      <c r="W24" s="596"/>
      <c r="X24" s="584"/>
      <c r="Y24" s="585"/>
      <c r="Z24" s="496" t="s">
        <v>164</v>
      </c>
      <c r="AA24" s="476"/>
      <c r="AB24" s="476"/>
      <c r="AC24" s="476"/>
      <c r="AD24" s="476"/>
      <c r="AE24" s="476"/>
      <c r="AF24" s="476"/>
      <c r="AG24" s="477"/>
      <c r="AH24" s="497">
        <v>527</v>
      </c>
      <c r="AI24" s="498"/>
      <c r="AJ24" s="498"/>
      <c r="AK24" s="498"/>
      <c r="AL24" s="537"/>
      <c r="AM24" s="497">
        <v>1604715</v>
      </c>
      <c r="AN24" s="498"/>
      <c r="AO24" s="498"/>
      <c r="AP24" s="498"/>
      <c r="AQ24" s="498"/>
      <c r="AR24" s="537"/>
      <c r="AS24" s="497">
        <v>3045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26924883</v>
      </c>
      <c r="BO24" s="447"/>
      <c r="BP24" s="447"/>
      <c r="BQ24" s="447"/>
      <c r="BR24" s="447"/>
      <c r="BS24" s="447"/>
      <c r="BT24" s="447"/>
      <c r="BU24" s="448"/>
      <c r="BV24" s="446">
        <v>27137379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2</v>
      </c>
      <c r="M25" s="498"/>
      <c r="N25" s="498"/>
      <c r="O25" s="498"/>
      <c r="P25" s="537"/>
      <c r="Q25" s="497">
        <v>7870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129</v>
      </c>
      <c r="AN25" s="498"/>
      <c r="AO25" s="498"/>
      <c r="AP25" s="498"/>
      <c r="AQ25" s="498"/>
      <c r="AR25" s="537"/>
      <c r="AS25" s="497" t="s">
        <v>129</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2701125</v>
      </c>
      <c r="BO25" s="410"/>
      <c r="BP25" s="410"/>
      <c r="BQ25" s="410"/>
      <c r="BR25" s="410"/>
      <c r="BS25" s="410"/>
      <c r="BT25" s="410"/>
      <c r="BU25" s="411"/>
      <c r="BV25" s="409">
        <v>3415353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6940</v>
      </c>
      <c r="R26" s="498"/>
      <c r="S26" s="498"/>
      <c r="T26" s="498"/>
      <c r="U26" s="498"/>
      <c r="V26" s="537"/>
      <c r="W26" s="596"/>
      <c r="X26" s="584"/>
      <c r="Y26" s="585"/>
      <c r="Z26" s="496" t="s">
        <v>171</v>
      </c>
      <c r="AA26" s="606"/>
      <c r="AB26" s="606"/>
      <c r="AC26" s="606"/>
      <c r="AD26" s="606"/>
      <c r="AE26" s="606"/>
      <c r="AF26" s="606"/>
      <c r="AG26" s="607"/>
      <c r="AH26" s="497">
        <v>2</v>
      </c>
      <c r="AI26" s="498"/>
      <c r="AJ26" s="498"/>
      <c r="AK26" s="498"/>
      <c r="AL26" s="537"/>
      <c r="AM26" s="497" t="s">
        <v>172</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5600</v>
      </c>
      <c r="R27" s="498"/>
      <c r="S27" s="498"/>
      <c r="T27" s="498"/>
      <c r="U27" s="498"/>
      <c r="V27" s="537"/>
      <c r="W27" s="596"/>
      <c r="X27" s="584"/>
      <c r="Y27" s="585"/>
      <c r="Z27" s="496" t="s">
        <v>176</v>
      </c>
      <c r="AA27" s="476"/>
      <c r="AB27" s="476"/>
      <c r="AC27" s="476"/>
      <c r="AD27" s="476"/>
      <c r="AE27" s="476"/>
      <c r="AF27" s="476"/>
      <c r="AG27" s="477"/>
      <c r="AH27" s="497">
        <v>14</v>
      </c>
      <c r="AI27" s="498"/>
      <c r="AJ27" s="498"/>
      <c r="AK27" s="498"/>
      <c r="AL27" s="537"/>
      <c r="AM27" s="497">
        <v>45069</v>
      </c>
      <c r="AN27" s="498"/>
      <c r="AO27" s="498"/>
      <c r="AP27" s="498"/>
      <c r="AQ27" s="498"/>
      <c r="AR27" s="537"/>
      <c r="AS27" s="497">
        <v>3219</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760000</v>
      </c>
      <c r="BO27" s="620"/>
      <c r="BP27" s="620"/>
      <c r="BQ27" s="620"/>
      <c r="BR27" s="620"/>
      <c r="BS27" s="620"/>
      <c r="BT27" s="620"/>
      <c r="BU27" s="621"/>
      <c r="BV27" s="619">
        <v>760000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4900</v>
      </c>
      <c r="R28" s="498"/>
      <c r="S28" s="498"/>
      <c r="T28" s="498"/>
      <c r="U28" s="498"/>
      <c r="V28" s="537"/>
      <c r="W28" s="596"/>
      <c r="X28" s="584"/>
      <c r="Y28" s="585"/>
      <c r="Z28" s="496" t="s">
        <v>179</v>
      </c>
      <c r="AA28" s="476"/>
      <c r="AB28" s="476"/>
      <c r="AC28" s="476"/>
      <c r="AD28" s="476"/>
      <c r="AE28" s="476"/>
      <c r="AF28" s="476"/>
      <c r="AG28" s="477"/>
      <c r="AH28" s="497" t="s">
        <v>129</v>
      </c>
      <c r="AI28" s="498"/>
      <c r="AJ28" s="498"/>
      <c r="AK28" s="498"/>
      <c r="AL28" s="537"/>
      <c r="AM28" s="497" t="s">
        <v>130</v>
      </c>
      <c r="AN28" s="498"/>
      <c r="AO28" s="498"/>
      <c r="AP28" s="498"/>
      <c r="AQ28" s="498"/>
      <c r="AR28" s="537"/>
      <c r="AS28" s="497" t="s">
        <v>121</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1437123</v>
      </c>
      <c r="BO28" s="410"/>
      <c r="BP28" s="410"/>
      <c r="BQ28" s="410"/>
      <c r="BR28" s="410"/>
      <c r="BS28" s="410"/>
      <c r="BT28" s="410"/>
      <c r="BU28" s="411"/>
      <c r="BV28" s="409">
        <v>1745529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22</v>
      </c>
      <c r="M29" s="498"/>
      <c r="N29" s="498"/>
      <c r="O29" s="498"/>
      <c r="P29" s="537"/>
      <c r="Q29" s="497">
        <v>4400</v>
      </c>
      <c r="R29" s="498"/>
      <c r="S29" s="498"/>
      <c r="T29" s="498"/>
      <c r="U29" s="498"/>
      <c r="V29" s="537"/>
      <c r="W29" s="597"/>
      <c r="X29" s="598"/>
      <c r="Y29" s="599"/>
      <c r="Z29" s="496" t="s">
        <v>182</v>
      </c>
      <c r="AA29" s="476"/>
      <c r="AB29" s="476"/>
      <c r="AC29" s="476"/>
      <c r="AD29" s="476"/>
      <c r="AE29" s="476"/>
      <c r="AF29" s="476"/>
      <c r="AG29" s="477"/>
      <c r="AH29" s="497">
        <v>541</v>
      </c>
      <c r="AI29" s="498"/>
      <c r="AJ29" s="498"/>
      <c r="AK29" s="498"/>
      <c r="AL29" s="537"/>
      <c r="AM29" s="497">
        <v>1649784</v>
      </c>
      <c r="AN29" s="498"/>
      <c r="AO29" s="498"/>
      <c r="AP29" s="498"/>
      <c r="AQ29" s="498"/>
      <c r="AR29" s="537"/>
      <c r="AS29" s="497">
        <v>3050</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60706</v>
      </c>
      <c r="BO29" s="447"/>
      <c r="BP29" s="447"/>
      <c r="BQ29" s="447"/>
      <c r="BR29" s="447"/>
      <c r="BS29" s="447"/>
      <c r="BT29" s="447"/>
      <c r="BU29" s="448"/>
      <c r="BV29" s="446">
        <v>160590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750255</v>
      </c>
      <c r="BO30" s="620"/>
      <c r="BP30" s="620"/>
      <c r="BQ30" s="620"/>
      <c r="BR30" s="620"/>
      <c r="BS30" s="620"/>
      <c r="BT30" s="620"/>
      <c r="BU30" s="621"/>
      <c r="BV30" s="619">
        <v>642888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191</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上水道事業会計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京都中部広域消防組合(一般会計)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亀岡市土地開発公社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休日診療事業特別会計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IF('各会計、関係団体の財政状況及び健全化判断比率'!B35="","",'各会計、関係団体の財政状況及び健全化判断比率'!B35)</f>
        <v>地域下水道事業特別会計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国民健康保険南丹病院組合(病院事業会計)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亀岡市環境事業公社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土地取得事業特別会計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IF('各会計、関係団体の財政状況及び健全化判断比率'!B33="","",'各会計、関係団体の財政状況及び健全化判断比率'!B33)</f>
        <v>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京都府住宅新築資金等貸付事業管理組合(一般会計)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亀岡市福祉事業団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曽我部山林事業特別会計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京都府住宅新築資金等貸付事業管理組合(特別会計)</v>
      </c>
      <c r="BZ37" s="633"/>
      <c r="CA37" s="633"/>
      <c r="CB37" s="633"/>
      <c r="CC37" s="633"/>
      <c r="CD37" s="633"/>
      <c r="CE37" s="633"/>
      <c r="CF37" s="633"/>
      <c r="CG37" s="633"/>
      <c r="CH37" s="633"/>
      <c r="CI37" s="633"/>
      <c r="CJ37" s="633"/>
      <c r="CK37" s="633"/>
      <c r="CL37" s="633"/>
      <c r="CM37" s="633"/>
      <c r="CN37" s="193"/>
      <c r="CO37" s="632">
        <f t="shared" si="3"/>
        <v>24</v>
      </c>
      <c r="CP37" s="632"/>
      <c r="CQ37" s="633" t="str">
        <f>IF('各会計、関係団体の財政状況及び健全化判断比率'!BS10="","",'各会計、関係団体の財政状況及び健全化判断比率'!BS10)</f>
        <v>亀岡市体育協会</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京都府自治会館管理組合(一般会計)</v>
      </c>
      <c r="BZ38" s="633"/>
      <c r="CA38" s="633"/>
      <c r="CB38" s="633"/>
      <c r="CC38" s="633"/>
      <c r="CD38" s="633"/>
      <c r="CE38" s="633"/>
      <c r="CF38" s="633"/>
      <c r="CG38" s="633"/>
      <c r="CH38" s="633"/>
      <c r="CI38" s="633"/>
      <c r="CJ38" s="633"/>
      <c r="CK38" s="633"/>
      <c r="CL38" s="633"/>
      <c r="CM38" s="633"/>
      <c r="CN38" s="193"/>
      <c r="CO38" s="632">
        <f t="shared" si="3"/>
        <v>25</v>
      </c>
      <c r="CP38" s="632"/>
      <c r="CQ38" s="633" t="str">
        <f>IF('各会計、関係団体の財政状況及び健全化判断比率'!BS11="","",'各会計、関係団体の財政状況及び健全化判断比率'!BS11)</f>
        <v>亀岡市都市緑花協会</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京都府後期高齢者医療広域連合(一般会計)</v>
      </c>
      <c r="BZ39" s="633"/>
      <c r="CA39" s="633"/>
      <c r="CB39" s="633"/>
      <c r="CC39" s="633"/>
      <c r="CD39" s="633"/>
      <c r="CE39" s="633"/>
      <c r="CF39" s="633"/>
      <c r="CG39" s="633"/>
      <c r="CH39" s="633"/>
      <c r="CI39" s="633"/>
      <c r="CJ39" s="633"/>
      <c r="CK39" s="633"/>
      <c r="CL39" s="633"/>
      <c r="CM39" s="633"/>
      <c r="CN39" s="193"/>
      <c r="CO39" s="632">
        <f t="shared" si="3"/>
        <v>26</v>
      </c>
      <c r="CP39" s="632"/>
      <c r="CQ39" s="633" t="str">
        <f>IF('各会計、関係団体の財政状況及び健全化判断比率'!BS12="","",'各会計、関係団体の財政状況及び健全化判断比率'!BS12)</f>
        <v>生涯学習かめおか財団</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京都府後期高齢者医療広域連合(後期高齢者医療特別会計)</v>
      </c>
      <c r="BZ40" s="633"/>
      <c r="CA40" s="633"/>
      <c r="CB40" s="633"/>
      <c r="CC40" s="633"/>
      <c r="CD40" s="633"/>
      <c r="CE40" s="633"/>
      <c r="CF40" s="633"/>
      <c r="CG40" s="633"/>
      <c r="CH40" s="633"/>
      <c r="CI40" s="633"/>
      <c r="CJ40" s="633"/>
      <c r="CK40" s="633"/>
      <c r="CL40" s="633"/>
      <c r="CM40" s="633"/>
      <c r="CN40" s="193"/>
      <c r="CO40" s="632">
        <f t="shared" si="3"/>
        <v>27</v>
      </c>
      <c r="CP40" s="632"/>
      <c r="CQ40" s="633" t="str">
        <f>IF('各会計、関係団体の財政状況及び健全化判断比率'!BS13="","",'各会計、関係団体の財政状況及び健全化判断比率'!BS13)</f>
        <v>亀岡市農業公社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京都地方税機構(一般会計)</v>
      </c>
      <c r="BZ41" s="633"/>
      <c r="CA41" s="633"/>
      <c r="CB41" s="633"/>
      <c r="CC41" s="633"/>
      <c r="CD41" s="633"/>
      <c r="CE41" s="633"/>
      <c r="CF41" s="633"/>
      <c r="CG41" s="633"/>
      <c r="CH41" s="633"/>
      <c r="CI41" s="633"/>
      <c r="CJ41" s="633"/>
      <c r="CK41" s="633"/>
      <c r="CL41" s="633"/>
      <c r="CM41" s="633"/>
      <c r="CN41" s="193"/>
      <c r="CO41" s="632">
        <f t="shared" si="3"/>
        <v>28</v>
      </c>
      <c r="CP41" s="632"/>
      <c r="CQ41" s="633" t="str">
        <f>IF('各会計、関係団体の財政状況及び健全化判断比率'!BS14="","",'各会計、関係団体の財政状況及び健全化判断比率'!BS14)</f>
        <v>亀岡ふるさとエナジー</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kr4zbwrDI9YzirkQEd6rFLj/XI/5nysJTcMmdTl42TuI46oXGn3Kln1LjHM1QGJ9HQ65642i8/+TRBmEWhHTMg==" saltValue="F9Eoh8GPz6xfDIO2g9Lt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559</v>
      </c>
      <c r="D34" s="1224"/>
      <c r="E34" s="1225"/>
      <c r="F34" s="32">
        <v>15.92</v>
      </c>
      <c r="G34" s="33">
        <v>15.79</v>
      </c>
      <c r="H34" s="33">
        <v>15.21</v>
      </c>
      <c r="I34" s="33">
        <v>15.09</v>
      </c>
      <c r="J34" s="34">
        <v>15.24</v>
      </c>
      <c r="K34" s="22"/>
      <c r="L34" s="22"/>
      <c r="M34" s="22"/>
      <c r="N34" s="22"/>
      <c r="O34" s="22"/>
      <c r="P34" s="22"/>
    </row>
    <row r="35" spans="1:16" ht="39" customHeight="1">
      <c r="A35" s="22"/>
      <c r="B35" s="35"/>
      <c r="C35" s="1218" t="s">
        <v>560</v>
      </c>
      <c r="D35" s="1219"/>
      <c r="E35" s="1220"/>
      <c r="F35" s="36">
        <v>2.4500000000000002</v>
      </c>
      <c r="G35" s="37">
        <v>2.0499999999999998</v>
      </c>
      <c r="H35" s="37">
        <v>2.13</v>
      </c>
      <c r="I35" s="37">
        <v>2.2799999999999998</v>
      </c>
      <c r="J35" s="38">
        <v>2.02</v>
      </c>
      <c r="K35" s="22"/>
      <c r="L35" s="22"/>
      <c r="M35" s="22"/>
      <c r="N35" s="22"/>
      <c r="O35" s="22"/>
      <c r="P35" s="22"/>
    </row>
    <row r="36" spans="1:16" ht="39" customHeight="1">
      <c r="A36" s="22"/>
      <c r="B36" s="35"/>
      <c r="C36" s="1218" t="s">
        <v>561</v>
      </c>
      <c r="D36" s="1219"/>
      <c r="E36" s="1220"/>
      <c r="F36" s="36">
        <v>0.53</v>
      </c>
      <c r="G36" s="37">
        <v>0.2</v>
      </c>
      <c r="H36" s="37">
        <v>0.1</v>
      </c>
      <c r="I36" s="37">
        <v>2.11</v>
      </c>
      <c r="J36" s="38">
        <v>1.22</v>
      </c>
      <c r="K36" s="22"/>
      <c r="L36" s="22"/>
      <c r="M36" s="22"/>
      <c r="N36" s="22"/>
      <c r="O36" s="22"/>
      <c r="P36" s="22"/>
    </row>
    <row r="37" spans="1:16" ht="39" customHeight="1">
      <c r="A37" s="22"/>
      <c r="B37" s="35"/>
      <c r="C37" s="1218" t="s">
        <v>562</v>
      </c>
      <c r="D37" s="1219"/>
      <c r="E37" s="1220"/>
      <c r="F37" s="36">
        <v>1.08</v>
      </c>
      <c r="G37" s="37">
        <v>0.73</v>
      </c>
      <c r="H37" s="37">
        <v>0.48</v>
      </c>
      <c r="I37" s="37">
        <v>1.2</v>
      </c>
      <c r="J37" s="38">
        <v>1.03</v>
      </c>
      <c r="K37" s="22"/>
      <c r="L37" s="22"/>
      <c r="M37" s="22"/>
      <c r="N37" s="22"/>
      <c r="O37" s="22"/>
      <c r="P37" s="22"/>
    </row>
    <row r="38" spans="1:16" ht="39" customHeight="1">
      <c r="A38" s="22"/>
      <c r="B38" s="35"/>
      <c r="C38" s="1218" t="s">
        <v>563</v>
      </c>
      <c r="D38" s="1219"/>
      <c r="E38" s="1220"/>
      <c r="F38" s="36">
        <v>0.1</v>
      </c>
      <c r="G38" s="37">
        <v>0.09</v>
      </c>
      <c r="H38" s="37">
        <v>0.09</v>
      </c>
      <c r="I38" s="37">
        <v>0.11</v>
      </c>
      <c r="J38" s="38">
        <v>0.11</v>
      </c>
      <c r="K38" s="22"/>
      <c r="L38" s="22"/>
      <c r="M38" s="22"/>
      <c r="N38" s="22"/>
      <c r="O38" s="22"/>
      <c r="P38" s="22"/>
    </row>
    <row r="39" spans="1:16" ht="39" customHeight="1">
      <c r="A39" s="22"/>
      <c r="B39" s="35"/>
      <c r="C39" s="1218" t="s">
        <v>564</v>
      </c>
      <c r="D39" s="1219"/>
      <c r="E39" s="1220"/>
      <c r="F39" s="36">
        <v>0.04</v>
      </c>
      <c r="G39" s="37">
        <v>0.06</v>
      </c>
      <c r="H39" s="37">
        <v>0.09</v>
      </c>
      <c r="I39" s="37">
        <v>0.05</v>
      </c>
      <c r="J39" s="38">
        <v>7.0000000000000007E-2</v>
      </c>
      <c r="K39" s="22"/>
      <c r="L39" s="22"/>
      <c r="M39" s="22"/>
      <c r="N39" s="22"/>
      <c r="O39" s="22"/>
      <c r="P39" s="22"/>
    </row>
    <row r="40" spans="1:16" ht="39" customHeight="1">
      <c r="A40" s="22"/>
      <c r="B40" s="35"/>
      <c r="C40" s="1218" t="s">
        <v>565</v>
      </c>
      <c r="D40" s="1219"/>
      <c r="E40" s="1220"/>
      <c r="F40" s="36">
        <v>0.09</v>
      </c>
      <c r="G40" s="37">
        <v>0.21</v>
      </c>
      <c r="H40" s="37">
        <v>0.02</v>
      </c>
      <c r="I40" s="37">
        <v>0.04</v>
      </c>
      <c r="J40" s="38">
        <v>0.06</v>
      </c>
      <c r="K40" s="22"/>
      <c r="L40" s="22"/>
      <c r="M40" s="22"/>
      <c r="N40" s="22"/>
      <c r="O40" s="22"/>
      <c r="P40" s="22"/>
    </row>
    <row r="41" spans="1:16" ht="39" customHeight="1">
      <c r="A41" s="22"/>
      <c r="B41" s="35"/>
      <c r="C41" s="1218" t="s">
        <v>566</v>
      </c>
      <c r="D41" s="1219"/>
      <c r="E41" s="1220"/>
      <c r="F41" s="36">
        <v>6.24</v>
      </c>
      <c r="G41" s="37">
        <v>4.72</v>
      </c>
      <c r="H41" s="37">
        <v>2.19</v>
      </c>
      <c r="I41" s="37">
        <v>0.53</v>
      </c>
      <c r="J41" s="38">
        <v>0.05</v>
      </c>
      <c r="K41" s="22"/>
      <c r="L41" s="22"/>
      <c r="M41" s="22"/>
      <c r="N41" s="22"/>
      <c r="O41" s="22"/>
      <c r="P41" s="22"/>
    </row>
    <row r="42" spans="1:16" ht="39" customHeight="1">
      <c r="A42" s="22"/>
      <c r="B42" s="39"/>
      <c r="C42" s="1218" t="s">
        <v>567</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568</v>
      </c>
      <c r="D43" s="1222"/>
      <c r="E43" s="1223"/>
      <c r="F43" s="41">
        <v>0.28000000000000003</v>
      </c>
      <c r="G43" s="42">
        <v>0.03</v>
      </c>
      <c r="H43" s="42">
        <v>0.03</v>
      </c>
      <c r="I43" s="42">
        <v>0.02</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5Dn2J0JRMt+15bopkNT7MDAoWHV6zlFEkOTS35m49JhnfyzXPpX01q4ISGxMAZf5zPFWLzvSmuZJgBTDXsgEg==" saltValue="OwCq+cHv6RidFe6fZCp4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10</v>
      </c>
      <c r="C45" s="1235"/>
      <c r="D45" s="58"/>
      <c r="E45" s="1240" t="s">
        <v>11</v>
      </c>
      <c r="F45" s="1240"/>
      <c r="G45" s="1240"/>
      <c r="H45" s="1240"/>
      <c r="I45" s="1240"/>
      <c r="J45" s="1241"/>
      <c r="K45" s="59">
        <v>3605</v>
      </c>
      <c r="L45" s="60">
        <v>3735</v>
      </c>
      <c r="M45" s="60">
        <v>4000</v>
      </c>
      <c r="N45" s="60">
        <v>4133</v>
      </c>
      <c r="O45" s="61">
        <v>4258</v>
      </c>
      <c r="P45" s="48"/>
      <c r="Q45" s="48"/>
      <c r="R45" s="48"/>
      <c r="S45" s="48"/>
      <c r="T45" s="48"/>
      <c r="U45" s="48"/>
    </row>
    <row r="46" spans="1:21" ht="30.75" customHeight="1">
      <c r="A46" s="48"/>
      <c r="B46" s="1236"/>
      <c r="C46" s="1237"/>
      <c r="D46" s="62"/>
      <c r="E46" s="1228" t="s">
        <v>12</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13</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14</v>
      </c>
      <c r="F48" s="1228"/>
      <c r="G48" s="1228"/>
      <c r="H48" s="1228"/>
      <c r="I48" s="1228"/>
      <c r="J48" s="1229"/>
      <c r="K48" s="63">
        <v>1358</v>
      </c>
      <c r="L48" s="64">
        <v>1261</v>
      </c>
      <c r="M48" s="64">
        <v>1309</v>
      </c>
      <c r="N48" s="64">
        <v>1285</v>
      </c>
      <c r="O48" s="65">
        <v>1400</v>
      </c>
      <c r="P48" s="48"/>
      <c r="Q48" s="48"/>
      <c r="R48" s="48"/>
      <c r="S48" s="48"/>
      <c r="T48" s="48"/>
      <c r="U48" s="48"/>
    </row>
    <row r="49" spans="1:21" ht="30.75" customHeight="1">
      <c r="A49" s="48"/>
      <c r="B49" s="1236"/>
      <c r="C49" s="1237"/>
      <c r="D49" s="62"/>
      <c r="E49" s="1228" t="s">
        <v>15</v>
      </c>
      <c r="F49" s="1228"/>
      <c r="G49" s="1228"/>
      <c r="H49" s="1228"/>
      <c r="I49" s="1228"/>
      <c r="J49" s="1229"/>
      <c r="K49" s="63">
        <v>49</v>
      </c>
      <c r="L49" s="64">
        <v>52</v>
      </c>
      <c r="M49" s="64">
        <v>61</v>
      </c>
      <c r="N49" s="64">
        <v>91</v>
      </c>
      <c r="O49" s="65">
        <v>95</v>
      </c>
      <c r="P49" s="48"/>
      <c r="Q49" s="48"/>
      <c r="R49" s="48"/>
      <c r="S49" s="48"/>
      <c r="T49" s="48"/>
      <c r="U49" s="48"/>
    </row>
    <row r="50" spans="1:21" ht="30.75" customHeight="1">
      <c r="A50" s="48"/>
      <c r="B50" s="1236"/>
      <c r="C50" s="1237"/>
      <c r="D50" s="62"/>
      <c r="E50" s="1228" t="s">
        <v>16</v>
      </c>
      <c r="F50" s="1228"/>
      <c r="G50" s="1228"/>
      <c r="H50" s="1228"/>
      <c r="I50" s="1228"/>
      <c r="J50" s="1229"/>
      <c r="K50" s="63">
        <v>132</v>
      </c>
      <c r="L50" s="64">
        <v>132</v>
      </c>
      <c r="M50" s="64">
        <v>132</v>
      </c>
      <c r="N50" s="64">
        <v>66</v>
      </c>
      <c r="O50" s="65" t="s">
        <v>507</v>
      </c>
      <c r="P50" s="48"/>
      <c r="Q50" s="48"/>
      <c r="R50" s="48"/>
      <c r="S50" s="48"/>
      <c r="T50" s="48"/>
      <c r="U50" s="48"/>
    </row>
    <row r="51" spans="1:21" ht="30.75" customHeight="1">
      <c r="A51" s="48"/>
      <c r="B51" s="1238"/>
      <c r="C51" s="1239"/>
      <c r="D51" s="66"/>
      <c r="E51" s="1228" t="s">
        <v>17</v>
      </c>
      <c r="F51" s="1228"/>
      <c r="G51" s="1228"/>
      <c r="H51" s="1228"/>
      <c r="I51" s="1228"/>
      <c r="J51" s="1229"/>
      <c r="K51" s="63" t="s">
        <v>507</v>
      </c>
      <c r="L51" s="64">
        <v>0</v>
      </c>
      <c r="M51" s="64">
        <v>0</v>
      </c>
      <c r="N51" s="64">
        <v>0</v>
      </c>
      <c r="O51" s="65" t="s">
        <v>507</v>
      </c>
      <c r="P51" s="48"/>
      <c r="Q51" s="48"/>
      <c r="R51" s="48"/>
      <c r="S51" s="48"/>
      <c r="T51" s="48"/>
      <c r="U51" s="48"/>
    </row>
    <row r="52" spans="1:21" ht="30.75" customHeight="1">
      <c r="A52" s="48"/>
      <c r="B52" s="1226" t="s">
        <v>18</v>
      </c>
      <c r="C52" s="1227"/>
      <c r="D52" s="66"/>
      <c r="E52" s="1228" t="s">
        <v>19</v>
      </c>
      <c r="F52" s="1228"/>
      <c r="G52" s="1228"/>
      <c r="H52" s="1228"/>
      <c r="I52" s="1228"/>
      <c r="J52" s="1229"/>
      <c r="K52" s="63">
        <v>3467</v>
      </c>
      <c r="L52" s="64">
        <v>3574</v>
      </c>
      <c r="M52" s="64">
        <v>3586</v>
      </c>
      <c r="N52" s="64">
        <v>3679</v>
      </c>
      <c r="O52" s="65">
        <v>3588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1677</v>
      </c>
      <c r="L53" s="69">
        <v>1606</v>
      </c>
      <c r="M53" s="69">
        <v>1916</v>
      </c>
      <c r="N53" s="69">
        <v>1896</v>
      </c>
      <c r="O53" s="70">
        <v>2165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FLKqsXFkJ000YsKzCoG50hFkCAXZXeYRVlmUpJZhmbypmN/zwK6YZMK0k8WxIJPjud9oXiXZN21ean1h6yFzA==" saltValue="xRXLDzKa5KaaEljNEsf+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549</v>
      </c>
      <c r="J40" s="79" t="s">
        <v>550</v>
      </c>
      <c r="K40" s="79" t="s">
        <v>551</v>
      </c>
      <c r="L40" s="79" t="s">
        <v>552</v>
      </c>
      <c r="M40" s="80" t="s">
        <v>553</v>
      </c>
    </row>
    <row r="41" spans="2:13" ht="27.75" customHeight="1">
      <c r="B41" s="1242" t="s">
        <v>23</v>
      </c>
      <c r="C41" s="1243"/>
      <c r="D41" s="81"/>
      <c r="E41" s="1248" t="s">
        <v>24</v>
      </c>
      <c r="F41" s="1248"/>
      <c r="G41" s="1248"/>
      <c r="H41" s="1249"/>
      <c r="I41" s="82">
        <v>40769</v>
      </c>
      <c r="J41" s="83">
        <v>42884</v>
      </c>
      <c r="K41" s="83">
        <v>43281</v>
      </c>
      <c r="L41" s="83">
        <v>41896</v>
      </c>
      <c r="M41" s="84">
        <v>42763</v>
      </c>
    </row>
    <row r="42" spans="2:13" ht="27.75" customHeight="1">
      <c r="B42" s="1244"/>
      <c r="C42" s="1245"/>
      <c r="D42" s="85"/>
      <c r="E42" s="1250" t="s">
        <v>25</v>
      </c>
      <c r="F42" s="1250"/>
      <c r="G42" s="1250"/>
      <c r="H42" s="1251"/>
      <c r="I42" s="86">
        <v>892</v>
      </c>
      <c r="J42" s="87">
        <v>764</v>
      </c>
      <c r="K42" s="87">
        <v>204</v>
      </c>
      <c r="L42" s="87">
        <v>138</v>
      </c>
      <c r="M42" s="88">
        <v>138</v>
      </c>
    </row>
    <row r="43" spans="2:13" ht="27.75" customHeight="1">
      <c r="B43" s="1244"/>
      <c r="C43" s="1245"/>
      <c r="D43" s="85"/>
      <c r="E43" s="1250" t="s">
        <v>26</v>
      </c>
      <c r="F43" s="1250"/>
      <c r="G43" s="1250"/>
      <c r="H43" s="1251"/>
      <c r="I43" s="86">
        <v>19657</v>
      </c>
      <c r="J43" s="87">
        <v>18331</v>
      </c>
      <c r="K43" s="87">
        <v>17235</v>
      </c>
      <c r="L43" s="87">
        <v>16077</v>
      </c>
      <c r="M43" s="88">
        <v>15713</v>
      </c>
    </row>
    <row r="44" spans="2:13" ht="27.75" customHeight="1">
      <c r="B44" s="1244"/>
      <c r="C44" s="1245"/>
      <c r="D44" s="85"/>
      <c r="E44" s="1250" t="s">
        <v>27</v>
      </c>
      <c r="F44" s="1250"/>
      <c r="G44" s="1250"/>
      <c r="H44" s="1251"/>
      <c r="I44" s="86">
        <v>1289</v>
      </c>
      <c r="J44" s="87">
        <v>1428</v>
      </c>
      <c r="K44" s="87">
        <v>1521</v>
      </c>
      <c r="L44" s="87">
        <v>1449</v>
      </c>
      <c r="M44" s="88">
        <v>1171</v>
      </c>
    </row>
    <row r="45" spans="2:13" ht="27.75" customHeight="1">
      <c r="B45" s="1244"/>
      <c r="C45" s="1245"/>
      <c r="D45" s="85"/>
      <c r="E45" s="1250" t="s">
        <v>28</v>
      </c>
      <c r="F45" s="1250"/>
      <c r="G45" s="1250"/>
      <c r="H45" s="1251"/>
      <c r="I45" s="86">
        <v>4859</v>
      </c>
      <c r="J45" s="87">
        <v>4613</v>
      </c>
      <c r="K45" s="87">
        <v>3927</v>
      </c>
      <c r="L45" s="87">
        <v>3877</v>
      </c>
      <c r="M45" s="88">
        <v>3748</v>
      </c>
    </row>
    <row r="46" spans="2:13" ht="27.75" customHeight="1">
      <c r="B46" s="1244"/>
      <c r="C46" s="1245"/>
      <c r="D46" s="89"/>
      <c r="E46" s="1250" t="s">
        <v>29</v>
      </c>
      <c r="F46" s="1250"/>
      <c r="G46" s="1250"/>
      <c r="H46" s="1251"/>
      <c r="I46" s="86" t="s">
        <v>507</v>
      </c>
      <c r="J46" s="87" t="s">
        <v>507</v>
      </c>
      <c r="K46" s="87" t="s">
        <v>507</v>
      </c>
      <c r="L46" s="87" t="s">
        <v>507</v>
      </c>
      <c r="M46" s="88" t="s">
        <v>507</v>
      </c>
    </row>
    <row r="47" spans="2:13" ht="27.75" customHeight="1">
      <c r="B47" s="1244"/>
      <c r="C47" s="1245"/>
      <c r="D47" s="90"/>
      <c r="E47" s="1252" t="s">
        <v>30</v>
      </c>
      <c r="F47" s="1253"/>
      <c r="G47" s="1253"/>
      <c r="H47" s="1254"/>
      <c r="I47" s="86" t="s">
        <v>507</v>
      </c>
      <c r="J47" s="87" t="s">
        <v>507</v>
      </c>
      <c r="K47" s="87" t="s">
        <v>507</v>
      </c>
      <c r="L47" s="87" t="s">
        <v>507</v>
      </c>
      <c r="M47" s="88" t="s">
        <v>507</v>
      </c>
    </row>
    <row r="48" spans="2:13" ht="27.75" customHeight="1">
      <c r="B48" s="1244"/>
      <c r="C48" s="1245"/>
      <c r="D48" s="85"/>
      <c r="E48" s="1250" t="s">
        <v>31</v>
      </c>
      <c r="F48" s="1250"/>
      <c r="G48" s="1250"/>
      <c r="H48" s="1251"/>
      <c r="I48" s="86" t="s">
        <v>507</v>
      </c>
      <c r="J48" s="87" t="s">
        <v>507</v>
      </c>
      <c r="K48" s="87" t="s">
        <v>507</v>
      </c>
      <c r="L48" s="87" t="s">
        <v>507</v>
      </c>
      <c r="M48" s="88" t="s">
        <v>507</v>
      </c>
    </row>
    <row r="49" spans="2:13" ht="27.75" customHeight="1">
      <c r="B49" s="1246"/>
      <c r="C49" s="1247"/>
      <c r="D49" s="85"/>
      <c r="E49" s="1250" t="s">
        <v>32</v>
      </c>
      <c r="F49" s="1250"/>
      <c r="G49" s="1250"/>
      <c r="H49" s="1251"/>
      <c r="I49" s="86" t="s">
        <v>507</v>
      </c>
      <c r="J49" s="87" t="s">
        <v>507</v>
      </c>
      <c r="K49" s="87" t="s">
        <v>507</v>
      </c>
      <c r="L49" s="87" t="s">
        <v>507</v>
      </c>
      <c r="M49" s="88" t="s">
        <v>507</v>
      </c>
    </row>
    <row r="50" spans="2:13" ht="27.75" customHeight="1">
      <c r="B50" s="1255" t="s">
        <v>33</v>
      </c>
      <c r="C50" s="1256"/>
      <c r="D50" s="91"/>
      <c r="E50" s="1250" t="s">
        <v>34</v>
      </c>
      <c r="F50" s="1250"/>
      <c r="G50" s="1250"/>
      <c r="H50" s="1251"/>
      <c r="I50" s="86">
        <v>4703</v>
      </c>
      <c r="J50" s="87">
        <v>4151</v>
      </c>
      <c r="K50" s="87">
        <v>3670</v>
      </c>
      <c r="L50" s="87">
        <v>3339</v>
      </c>
      <c r="M50" s="88">
        <v>3389</v>
      </c>
    </row>
    <row r="51" spans="2:13" ht="27.75" customHeight="1">
      <c r="B51" s="1244"/>
      <c r="C51" s="1245"/>
      <c r="D51" s="85"/>
      <c r="E51" s="1250" t="s">
        <v>35</v>
      </c>
      <c r="F51" s="1250"/>
      <c r="G51" s="1250"/>
      <c r="H51" s="1251"/>
      <c r="I51" s="86">
        <v>2718</v>
      </c>
      <c r="J51" s="87">
        <v>2674</v>
      </c>
      <c r="K51" s="87">
        <v>2240</v>
      </c>
      <c r="L51" s="87">
        <v>2232</v>
      </c>
      <c r="M51" s="88">
        <v>2234</v>
      </c>
    </row>
    <row r="52" spans="2:13" ht="27.75" customHeight="1">
      <c r="B52" s="1246"/>
      <c r="C52" s="1247"/>
      <c r="D52" s="85"/>
      <c r="E52" s="1250" t="s">
        <v>36</v>
      </c>
      <c r="F52" s="1250"/>
      <c r="G52" s="1250"/>
      <c r="H52" s="1251"/>
      <c r="I52" s="86">
        <v>37776</v>
      </c>
      <c r="J52" s="87">
        <v>37509</v>
      </c>
      <c r="K52" s="87">
        <v>37078</v>
      </c>
      <c r="L52" s="87">
        <v>36593</v>
      </c>
      <c r="M52" s="88">
        <v>35610</v>
      </c>
    </row>
    <row r="53" spans="2:13" ht="27.75" customHeight="1" thickBot="1">
      <c r="B53" s="1257" t="s">
        <v>37</v>
      </c>
      <c r="C53" s="1258"/>
      <c r="D53" s="92"/>
      <c r="E53" s="1259" t="s">
        <v>38</v>
      </c>
      <c r="F53" s="1259"/>
      <c r="G53" s="1259"/>
      <c r="H53" s="1260"/>
      <c r="I53" s="93">
        <v>22269</v>
      </c>
      <c r="J53" s="94">
        <v>23686</v>
      </c>
      <c r="K53" s="94">
        <v>23181</v>
      </c>
      <c r="L53" s="94">
        <v>21274</v>
      </c>
      <c r="M53" s="95">
        <v>22301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Nmbp8dyilC7eFjo3pWud1UTJokHn9n7CNJ1gDSqd41+RIMIOjmfmFvEZyiV5K/1hEEZ7caWCxVAbwZWD1d5xQ==" saltValue="76OQAX8EeqWOvTFpYIAX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551</v>
      </c>
      <c r="G54" s="104" t="s">
        <v>552</v>
      </c>
      <c r="H54" s="105" t="s">
        <v>553</v>
      </c>
    </row>
    <row r="55" spans="2:8" ht="52.5" customHeight="1">
      <c r="B55" s="106"/>
      <c r="C55" s="1269" t="s">
        <v>41</v>
      </c>
      <c r="D55" s="1269"/>
      <c r="E55" s="1270"/>
      <c r="F55" s="107">
        <v>2216</v>
      </c>
      <c r="G55" s="107">
        <v>1746</v>
      </c>
      <c r="H55" s="108">
        <v>1437</v>
      </c>
    </row>
    <row r="56" spans="2:8" ht="52.5" customHeight="1">
      <c r="B56" s="109"/>
      <c r="C56" s="1271" t="s">
        <v>42</v>
      </c>
      <c r="D56" s="1271"/>
      <c r="E56" s="1272"/>
      <c r="F56" s="110">
        <v>160</v>
      </c>
      <c r="G56" s="110">
        <v>161</v>
      </c>
      <c r="H56" s="111">
        <v>61</v>
      </c>
    </row>
    <row r="57" spans="2:8" ht="53.25" customHeight="1">
      <c r="B57" s="109"/>
      <c r="C57" s="1273" t="s">
        <v>43</v>
      </c>
      <c r="D57" s="1273"/>
      <c r="E57" s="1274"/>
      <c r="F57" s="112">
        <v>485</v>
      </c>
      <c r="G57" s="112">
        <v>643</v>
      </c>
      <c r="H57" s="113">
        <v>750</v>
      </c>
    </row>
    <row r="58" spans="2:8" ht="45.75" customHeight="1">
      <c r="B58" s="114"/>
      <c r="C58" s="1261" t="s">
        <v>569</v>
      </c>
      <c r="D58" s="1262"/>
      <c r="E58" s="1263"/>
      <c r="F58" s="115">
        <v>226</v>
      </c>
      <c r="G58" s="115">
        <v>225</v>
      </c>
      <c r="H58" s="116">
        <v>216</v>
      </c>
    </row>
    <row r="59" spans="2:8" ht="45.75" customHeight="1">
      <c r="B59" s="114"/>
      <c r="C59" s="1261" t="s">
        <v>573</v>
      </c>
      <c r="D59" s="1262"/>
      <c r="E59" s="1263"/>
      <c r="F59" s="115">
        <v>19</v>
      </c>
      <c r="G59" s="115">
        <v>59</v>
      </c>
      <c r="H59" s="116">
        <v>131</v>
      </c>
    </row>
    <row r="60" spans="2:8" ht="45.75" customHeight="1">
      <c r="B60" s="114"/>
      <c r="C60" s="1261" t="s">
        <v>570</v>
      </c>
      <c r="D60" s="1262"/>
      <c r="E60" s="1263"/>
      <c r="F60" s="115">
        <v>10</v>
      </c>
      <c r="G60" s="115">
        <v>57</v>
      </c>
      <c r="H60" s="116">
        <v>109</v>
      </c>
    </row>
    <row r="61" spans="2:8" ht="45.75" customHeight="1">
      <c r="B61" s="114"/>
      <c r="C61" s="1261" t="s">
        <v>571</v>
      </c>
      <c r="D61" s="1262"/>
      <c r="E61" s="1263"/>
      <c r="F61" s="115">
        <v>80</v>
      </c>
      <c r="G61" s="115">
        <v>112</v>
      </c>
      <c r="H61" s="116">
        <v>81</v>
      </c>
    </row>
    <row r="62" spans="2:8" ht="45.75" customHeight="1" thickBot="1">
      <c r="B62" s="117"/>
      <c r="C62" s="1264" t="s">
        <v>572</v>
      </c>
      <c r="D62" s="1265"/>
      <c r="E62" s="1266"/>
      <c r="F62" s="118">
        <v>67</v>
      </c>
      <c r="G62" s="118">
        <v>67</v>
      </c>
      <c r="H62" s="119">
        <v>67</v>
      </c>
    </row>
    <row r="63" spans="2:8" ht="52.5" customHeight="1" thickBot="1">
      <c r="B63" s="120"/>
      <c r="C63" s="1267" t="s">
        <v>44</v>
      </c>
      <c r="D63" s="1267"/>
      <c r="E63" s="1268"/>
      <c r="F63" s="121">
        <v>2862</v>
      </c>
      <c r="G63" s="121">
        <v>2549</v>
      </c>
      <c r="H63" s="122">
        <v>2248</v>
      </c>
    </row>
    <row r="64" spans="2:8" ht="15" customHeight="1"/>
    <row r="65" ht="0" hidden="1" customHeight="1"/>
    <row r="66" ht="0" hidden="1" customHeight="1"/>
  </sheetData>
  <sheetProtection algorithmName="SHA-512" hashValue="tZiJN7/Xs+VR2h1HezKFlnA2a+0hozja0hIZXit1YzLy95Kh34vYFvGk97rWLskTgQyMiLJme5MUeAn+nzTUIg==" saltValue="7addoQsva7atqO3o6dSO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37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604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607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602</v>
      </c>
    </row>
    <row r="50" spans="1:109" ht="13.5">
      <c r="B50" s="366"/>
      <c r="G50" s="1285"/>
      <c r="H50" s="1285"/>
      <c r="I50" s="1285"/>
      <c r="J50" s="1285"/>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549</v>
      </c>
      <c r="BQ50" s="1289"/>
      <c r="BR50" s="1289"/>
      <c r="BS50" s="1289"/>
      <c r="BT50" s="1289"/>
      <c r="BU50" s="1289"/>
      <c r="BV50" s="1289"/>
      <c r="BW50" s="1289"/>
      <c r="BX50" s="1289" t="s">
        <v>550</v>
      </c>
      <c r="BY50" s="1289"/>
      <c r="BZ50" s="1289"/>
      <c r="CA50" s="1289"/>
      <c r="CB50" s="1289"/>
      <c r="CC50" s="1289"/>
      <c r="CD50" s="1289"/>
      <c r="CE50" s="1289"/>
      <c r="CF50" s="1289" t="s">
        <v>551</v>
      </c>
      <c r="CG50" s="1289"/>
      <c r="CH50" s="1289"/>
      <c r="CI50" s="1289"/>
      <c r="CJ50" s="1289"/>
      <c r="CK50" s="1289"/>
      <c r="CL50" s="1289"/>
      <c r="CM50" s="1289"/>
      <c r="CN50" s="1289" t="s">
        <v>552</v>
      </c>
      <c r="CO50" s="1289"/>
      <c r="CP50" s="1289"/>
      <c r="CQ50" s="1289"/>
      <c r="CR50" s="1289"/>
      <c r="CS50" s="1289"/>
      <c r="CT50" s="1289"/>
      <c r="CU50" s="1289"/>
      <c r="CV50" s="1289" t="s">
        <v>553</v>
      </c>
      <c r="CW50" s="1289"/>
      <c r="CX50" s="1289"/>
      <c r="CY50" s="1289"/>
      <c r="CZ50" s="1289"/>
      <c r="DA50" s="1289"/>
      <c r="DB50" s="1289"/>
      <c r="DC50" s="1289"/>
    </row>
    <row r="51" spans="1:109" ht="13.5" customHeight="1">
      <c r="B51" s="366"/>
      <c r="G51" s="1290"/>
      <c r="H51" s="1290"/>
      <c r="I51" s="1293"/>
      <c r="J51" s="1293"/>
      <c r="K51" s="1291"/>
      <c r="L51" s="1291"/>
      <c r="M51" s="1291"/>
      <c r="N51" s="1291"/>
      <c r="AM51" s="373"/>
      <c r="AN51" s="1294" t="s">
        <v>601</v>
      </c>
      <c r="AO51" s="1294"/>
      <c r="AP51" s="1294"/>
      <c r="AQ51" s="1294"/>
      <c r="AR51" s="1294"/>
      <c r="AS51" s="1294"/>
      <c r="AT51" s="1294"/>
      <c r="AU51" s="1294"/>
      <c r="AV51" s="1294"/>
      <c r="AW51" s="1294"/>
      <c r="AX51" s="1294"/>
      <c r="AY51" s="1294"/>
      <c r="AZ51" s="1294"/>
      <c r="BA51" s="1294"/>
      <c r="BB51" s="1294" t="s">
        <v>599</v>
      </c>
      <c r="BC51" s="1294"/>
      <c r="BD51" s="1294"/>
      <c r="BE51" s="1294"/>
      <c r="BF51" s="1294"/>
      <c r="BG51" s="1294"/>
      <c r="BH51" s="1294"/>
      <c r="BI51" s="1294"/>
      <c r="BJ51" s="1294"/>
      <c r="BK51" s="1294"/>
      <c r="BL51" s="1294"/>
      <c r="BM51" s="1294"/>
      <c r="BN51" s="1294"/>
      <c r="BO51" s="1294"/>
      <c r="BP51" s="1292"/>
      <c r="BQ51" s="1284"/>
      <c r="BR51" s="1284"/>
      <c r="BS51" s="1284"/>
      <c r="BT51" s="1284"/>
      <c r="BU51" s="1284"/>
      <c r="BV51" s="1284"/>
      <c r="BW51" s="1284"/>
      <c r="BX51" s="1292"/>
      <c r="BY51" s="1284"/>
      <c r="BZ51" s="1284"/>
      <c r="CA51" s="1284"/>
      <c r="CB51" s="1284"/>
      <c r="CC51" s="1284"/>
      <c r="CD51" s="1284"/>
      <c r="CE51" s="1284"/>
      <c r="CF51" s="1284">
        <v>149.19999999999999</v>
      </c>
      <c r="CG51" s="1284"/>
      <c r="CH51" s="1284"/>
      <c r="CI51" s="1284"/>
      <c r="CJ51" s="1284"/>
      <c r="CK51" s="1284"/>
      <c r="CL51" s="1284"/>
      <c r="CM51" s="1284"/>
      <c r="CN51" s="1284">
        <v>137.4</v>
      </c>
      <c r="CO51" s="1284"/>
      <c r="CP51" s="1284"/>
      <c r="CQ51" s="1284"/>
      <c r="CR51" s="1284"/>
      <c r="CS51" s="1284"/>
      <c r="CT51" s="1284"/>
      <c r="CU51" s="1284"/>
      <c r="CV51" s="1284">
        <v>143.6</v>
      </c>
      <c r="CW51" s="1284"/>
      <c r="CX51" s="1284"/>
      <c r="CY51" s="1284"/>
      <c r="CZ51" s="1284"/>
      <c r="DA51" s="1284"/>
      <c r="DB51" s="1284"/>
      <c r="DC51" s="1284"/>
    </row>
    <row r="52" spans="1:109" ht="13.5">
      <c r="B52" s="366"/>
      <c r="G52" s="1290"/>
      <c r="H52" s="1290"/>
      <c r="I52" s="1293"/>
      <c r="J52" s="1293"/>
      <c r="K52" s="1291"/>
      <c r="L52" s="1291"/>
      <c r="M52" s="1291"/>
      <c r="N52" s="1291"/>
      <c r="AM52" s="37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c r="A53" s="381"/>
      <c r="B53" s="366"/>
      <c r="G53" s="1290"/>
      <c r="H53" s="1290"/>
      <c r="I53" s="1285"/>
      <c r="J53" s="1285"/>
      <c r="K53" s="1291"/>
      <c r="L53" s="1291"/>
      <c r="M53" s="1291"/>
      <c r="N53" s="1291"/>
      <c r="AM53" s="373"/>
      <c r="AN53" s="1294"/>
      <c r="AO53" s="1294"/>
      <c r="AP53" s="1294"/>
      <c r="AQ53" s="1294"/>
      <c r="AR53" s="1294"/>
      <c r="AS53" s="1294"/>
      <c r="AT53" s="1294"/>
      <c r="AU53" s="1294"/>
      <c r="AV53" s="1294"/>
      <c r="AW53" s="1294"/>
      <c r="AX53" s="1294"/>
      <c r="AY53" s="1294"/>
      <c r="AZ53" s="1294"/>
      <c r="BA53" s="1294"/>
      <c r="BB53" s="1294" t="s">
        <v>606</v>
      </c>
      <c r="BC53" s="1294"/>
      <c r="BD53" s="1294"/>
      <c r="BE53" s="1294"/>
      <c r="BF53" s="1294"/>
      <c r="BG53" s="1294"/>
      <c r="BH53" s="1294"/>
      <c r="BI53" s="1294"/>
      <c r="BJ53" s="1294"/>
      <c r="BK53" s="1294"/>
      <c r="BL53" s="1294"/>
      <c r="BM53" s="1294"/>
      <c r="BN53" s="1294"/>
      <c r="BO53" s="1294"/>
      <c r="BP53" s="1292"/>
      <c r="BQ53" s="1284"/>
      <c r="BR53" s="1284"/>
      <c r="BS53" s="1284"/>
      <c r="BT53" s="1284"/>
      <c r="BU53" s="1284"/>
      <c r="BV53" s="1284"/>
      <c r="BW53" s="1284"/>
      <c r="BX53" s="1292"/>
      <c r="BY53" s="1284"/>
      <c r="BZ53" s="1284"/>
      <c r="CA53" s="1284"/>
      <c r="CB53" s="1284"/>
      <c r="CC53" s="1284"/>
      <c r="CD53" s="1284"/>
      <c r="CE53" s="1284"/>
      <c r="CF53" s="1284">
        <v>48.7</v>
      </c>
      <c r="CG53" s="1284"/>
      <c r="CH53" s="1284"/>
      <c r="CI53" s="1284"/>
      <c r="CJ53" s="1284"/>
      <c r="CK53" s="1284"/>
      <c r="CL53" s="1284"/>
      <c r="CM53" s="1284"/>
      <c r="CN53" s="1284">
        <v>53.7</v>
      </c>
      <c r="CO53" s="1284"/>
      <c r="CP53" s="1284"/>
      <c r="CQ53" s="1284"/>
      <c r="CR53" s="1284"/>
      <c r="CS53" s="1284"/>
      <c r="CT53" s="1284"/>
      <c r="CU53" s="1284"/>
      <c r="CV53" s="1284">
        <v>54.2</v>
      </c>
      <c r="CW53" s="1284"/>
      <c r="CX53" s="1284"/>
      <c r="CY53" s="1284"/>
      <c r="CZ53" s="1284"/>
      <c r="DA53" s="1284"/>
      <c r="DB53" s="1284"/>
      <c r="DC53" s="1284"/>
    </row>
    <row r="54" spans="1:109" ht="13.5">
      <c r="A54" s="381"/>
      <c r="B54" s="366"/>
      <c r="G54" s="1290"/>
      <c r="H54" s="1290"/>
      <c r="I54" s="1285"/>
      <c r="J54" s="1285"/>
      <c r="K54" s="1291"/>
      <c r="L54" s="1291"/>
      <c r="M54" s="1291"/>
      <c r="N54" s="1291"/>
      <c r="AM54" s="37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c r="A55" s="381"/>
      <c r="B55" s="366"/>
      <c r="G55" s="1285"/>
      <c r="H55" s="1285"/>
      <c r="I55" s="1285"/>
      <c r="J55" s="1285"/>
      <c r="K55" s="1291"/>
      <c r="L55" s="1291"/>
      <c r="M55" s="1291"/>
      <c r="N55" s="1291"/>
      <c r="AN55" s="1289" t="s">
        <v>600</v>
      </c>
      <c r="AO55" s="1289"/>
      <c r="AP55" s="1289"/>
      <c r="AQ55" s="1289"/>
      <c r="AR55" s="1289"/>
      <c r="AS55" s="1289"/>
      <c r="AT55" s="1289"/>
      <c r="AU55" s="1289"/>
      <c r="AV55" s="1289"/>
      <c r="AW55" s="1289"/>
      <c r="AX55" s="1289"/>
      <c r="AY55" s="1289"/>
      <c r="AZ55" s="1289"/>
      <c r="BA55" s="1289"/>
      <c r="BB55" s="1294" t="s">
        <v>599</v>
      </c>
      <c r="BC55" s="1294"/>
      <c r="BD55" s="1294"/>
      <c r="BE55" s="1294"/>
      <c r="BF55" s="1294"/>
      <c r="BG55" s="1294"/>
      <c r="BH55" s="1294"/>
      <c r="BI55" s="1294"/>
      <c r="BJ55" s="1294"/>
      <c r="BK55" s="1294"/>
      <c r="BL55" s="1294"/>
      <c r="BM55" s="1294"/>
      <c r="BN55" s="1294"/>
      <c r="BO55" s="1294"/>
      <c r="BP55" s="1292"/>
      <c r="BQ55" s="1284"/>
      <c r="BR55" s="1284"/>
      <c r="BS55" s="1284"/>
      <c r="BT55" s="1284"/>
      <c r="BU55" s="1284"/>
      <c r="BV55" s="1284"/>
      <c r="BW55" s="1284"/>
      <c r="BX55" s="1292"/>
      <c r="BY55" s="1284"/>
      <c r="BZ55" s="1284"/>
      <c r="CA55" s="1284"/>
      <c r="CB55" s="1284"/>
      <c r="CC55" s="1284"/>
      <c r="CD55" s="1284"/>
      <c r="CE55" s="1284"/>
      <c r="CF55" s="1284">
        <v>39</v>
      </c>
      <c r="CG55" s="1284"/>
      <c r="CH55" s="1284"/>
      <c r="CI55" s="1284"/>
      <c r="CJ55" s="1284"/>
      <c r="CK55" s="1284"/>
      <c r="CL55" s="1284"/>
      <c r="CM55" s="1284"/>
      <c r="CN55" s="1284">
        <v>35.299999999999997</v>
      </c>
      <c r="CO55" s="1284"/>
      <c r="CP55" s="1284"/>
      <c r="CQ55" s="1284"/>
      <c r="CR55" s="1284"/>
      <c r="CS55" s="1284"/>
      <c r="CT55" s="1284"/>
      <c r="CU55" s="1284"/>
      <c r="CV55" s="1284">
        <v>31.9</v>
      </c>
      <c r="CW55" s="1284"/>
      <c r="CX55" s="1284"/>
      <c r="CY55" s="1284"/>
      <c r="CZ55" s="1284"/>
      <c r="DA55" s="1284"/>
      <c r="DB55" s="1284"/>
      <c r="DC55" s="1284"/>
    </row>
    <row r="56" spans="1:109" ht="13.5">
      <c r="A56" s="381"/>
      <c r="B56" s="366"/>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4"/>
      <c r="BC56" s="1294"/>
      <c r="BD56" s="1294"/>
      <c r="BE56" s="1294"/>
      <c r="BF56" s="1294"/>
      <c r="BG56" s="1294"/>
      <c r="BH56" s="1294"/>
      <c r="BI56" s="1294"/>
      <c r="BJ56" s="1294"/>
      <c r="BK56" s="1294"/>
      <c r="BL56" s="1294"/>
      <c r="BM56" s="1294"/>
      <c r="BN56" s="1294"/>
      <c r="BO56" s="1294"/>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1" customFormat="1" ht="13.5">
      <c r="B57" s="387"/>
      <c r="G57" s="1285"/>
      <c r="H57" s="1285"/>
      <c r="I57" s="1295"/>
      <c r="J57" s="1295"/>
      <c r="K57" s="1291"/>
      <c r="L57" s="1291"/>
      <c r="M57" s="1291"/>
      <c r="N57" s="1291"/>
      <c r="AM57" s="365"/>
      <c r="AN57" s="1289"/>
      <c r="AO57" s="1289"/>
      <c r="AP57" s="1289"/>
      <c r="AQ57" s="1289"/>
      <c r="AR57" s="1289"/>
      <c r="AS57" s="1289"/>
      <c r="AT57" s="1289"/>
      <c r="AU57" s="1289"/>
      <c r="AV57" s="1289"/>
      <c r="AW57" s="1289"/>
      <c r="AX57" s="1289"/>
      <c r="AY57" s="1289"/>
      <c r="AZ57" s="1289"/>
      <c r="BA57" s="1289"/>
      <c r="BB57" s="1294" t="s">
        <v>606</v>
      </c>
      <c r="BC57" s="1294"/>
      <c r="BD57" s="1294"/>
      <c r="BE57" s="1294"/>
      <c r="BF57" s="1294"/>
      <c r="BG57" s="1294"/>
      <c r="BH57" s="1294"/>
      <c r="BI57" s="1294"/>
      <c r="BJ57" s="1294"/>
      <c r="BK57" s="1294"/>
      <c r="BL57" s="1294"/>
      <c r="BM57" s="1294"/>
      <c r="BN57" s="1294"/>
      <c r="BO57" s="1294"/>
      <c r="BP57" s="1292"/>
      <c r="BQ57" s="1284"/>
      <c r="BR57" s="1284"/>
      <c r="BS57" s="1284"/>
      <c r="BT57" s="1284"/>
      <c r="BU57" s="1284"/>
      <c r="BV57" s="1284"/>
      <c r="BW57" s="1284"/>
      <c r="BX57" s="1292"/>
      <c r="BY57" s="1284"/>
      <c r="BZ57" s="1284"/>
      <c r="CA57" s="1284"/>
      <c r="CB57" s="1284"/>
      <c r="CC57" s="1284"/>
      <c r="CD57" s="1284"/>
      <c r="CE57" s="1284"/>
      <c r="CF57" s="1284">
        <v>55.4</v>
      </c>
      <c r="CG57" s="1284"/>
      <c r="CH57" s="1284"/>
      <c r="CI57" s="1284"/>
      <c r="CJ57" s="1284"/>
      <c r="CK57" s="1284"/>
      <c r="CL57" s="1284"/>
      <c r="CM57" s="1284"/>
      <c r="CN57" s="1284">
        <v>60.4</v>
      </c>
      <c r="CO57" s="1284"/>
      <c r="CP57" s="1284"/>
      <c r="CQ57" s="1284"/>
      <c r="CR57" s="1284"/>
      <c r="CS57" s="1284"/>
      <c r="CT57" s="1284"/>
      <c r="CU57" s="1284"/>
      <c r="CV57" s="1284">
        <v>60.8</v>
      </c>
      <c r="CW57" s="1284"/>
      <c r="CX57" s="1284"/>
      <c r="CY57" s="1284"/>
      <c r="CZ57" s="1284"/>
      <c r="DA57" s="1284"/>
      <c r="DB57" s="1284"/>
      <c r="DC57" s="1284"/>
      <c r="DD57" s="392"/>
      <c r="DE57" s="387"/>
    </row>
    <row r="58" spans="1:109" s="381" customFormat="1" ht="13.5">
      <c r="A58" s="365"/>
      <c r="B58" s="387"/>
      <c r="G58" s="1285"/>
      <c r="H58" s="1285"/>
      <c r="I58" s="1295"/>
      <c r="J58" s="1295"/>
      <c r="K58" s="1291"/>
      <c r="L58" s="1291"/>
      <c r="M58" s="1291"/>
      <c r="N58" s="1291"/>
      <c r="AM58" s="365"/>
      <c r="AN58" s="1289"/>
      <c r="AO58" s="1289"/>
      <c r="AP58" s="1289"/>
      <c r="AQ58" s="1289"/>
      <c r="AR58" s="1289"/>
      <c r="AS58" s="1289"/>
      <c r="AT58" s="1289"/>
      <c r="AU58" s="1289"/>
      <c r="AV58" s="1289"/>
      <c r="AW58" s="1289"/>
      <c r="AX58" s="1289"/>
      <c r="AY58" s="1289"/>
      <c r="AZ58" s="1289"/>
      <c r="BA58" s="1289"/>
      <c r="BB58" s="1294"/>
      <c r="BC58" s="1294"/>
      <c r="BD58" s="1294"/>
      <c r="BE58" s="1294"/>
      <c r="BF58" s="1294"/>
      <c r="BG58" s="1294"/>
      <c r="BH58" s="1294"/>
      <c r="BI58" s="1294"/>
      <c r="BJ58" s="1294"/>
      <c r="BK58" s="1294"/>
      <c r="BL58" s="1294"/>
      <c r="BM58" s="1294"/>
      <c r="BN58" s="1294"/>
      <c r="BO58" s="1294"/>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605</v>
      </c>
    </row>
    <row r="64" spans="1:109" ht="13.5">
      <c r="B64" s="366"/>
      <c r="G64" s="382"/>
      <c r="I64" s="384"/>
      <c r="J64" s="384"/>
      <c r="K64" s="384"/>
      <c r="L64" s="384"/>
      <c r="M64" s="384"/>
      <c r="N64" s="383"/>
      <c r="AM64" s="382"/>
      <c r="AN64" s="382" t="s">
        <v>604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603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602</v>
      </c>
    </row>
    <row r="72" spans="2:107" ht="13.5">
      <c r="B72" s="366"/>
      <c r="G72" s="1285"/>
      <c r="H72" s="1285"/>
      <c r="I72" s="1285"/>
      <c r="J72" s="1285"/>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549</v>
      </c>
      <c r="BQ72" s="1289"/>
      <c r="BR72" s="1289"/>
      <c r="BS72" s="1289"/>
      <c r="BT72" s="1289"/>
      <c r="BU72" s="1289"/>
      <c r="BV72" s="1289"/>
      <c r="BW72" s="1289"/>
      <c r="BX72" s="1289" t="s">
        <v>550</v>
      </c>
      <c r="BY72" s="1289"/>
      <c r="BZ72" s="1289"/>
      <c r="CA72" s="1289"/>
      <c r="CB72" s="1289"/>
      <c r="CC72" s="1289"/>
      <c r="CD72" s="1289"/>
      <c r="CE72" s="1289"/>
      <c r="CF72" s="1289" t="s">
        <v>551</v>
      </c>
      <c r="CG72" s="1289"/>
      <c r="CH72" s="1289"/>
      <c r="CI72" s="1289"/>
      <c r="CJ72" s="1289"/>
      <c r="CK72" s="1289"/>
      <c r="CL72" s="1289"/>
      <c r="CM72" s="1289"/>
      <c r="CN72" s="1289" t="s">
        <v>552</v>
      </c>
      <c r="CO72" s="1289"/>
      <c r="CP72" s="1289"/>
      <c r="CQ72" s="1289"/>
      <c r="CR72" s="1289"/>
      <c r="CS72" s="1289"/>
      <c r="CT72" s="1289"/>
      <c r="CU72" s="1289"/>
      <c r="CV72" s="1289" t="s">
        <v>553</v>
      </c>
      <c r="CW72" s="1289"/>
      <c r="CX72" s="1289"/>
      <c r="CY72" s="1289"/>
      <c r="CZ72" s="1289"/>
      <c r="DA72" s="1289"/>
      <c r="DB72" s="1289"/>
      <c r="DC72" s="1289"/>
    </row>
    <row r="73" spans="2:107" ht="13.5">
      <c r="B73" s="366"/>
      <c r="G73" s="1290"/>
      <c r="H73" s="1290"/>
      <c r="I73" s="1290"/>
      <c r="J73" s="1290"/>
      <c r="K73" s="1296"/>
      <c r="L73" s="1296"/>
      <c r="M73" s="1296"/>
      <c r="N73" s="1296"/>
      <c r="AM73" s="373"/>
      <c r="AN73" s="1294" t="s">
        <v>601</v>
      </c>
      <c r="AO73" s="1294"/>
      <c r="AP73" s="1294"/>
      <c r="AQ73" s="1294"/>
      <c r="AR73" s="1294"/>
      <c r="AS73" s="1294"/>
      <c r="AT73" s="1294"/>
      <c r="AU73" s="1294"/>
      <c r="AV73" s="1294"/>
      <c r="AW73" s="1294"/>
      <c r="AX73" s="1294"/>
      <c r="AY73" s="1294"/>
      <c r="AZ73" s="1294"/>
      <c r="BA73" s="1294"/>
      <c r="BB73" s="1294" t="s">
        <v>599</v>
      </c>
      <c r="BC73" s="1294"/>
      <c r="BD73" s="1294"/>
      <c r="BE73" s="1294"/>
      <c r="BF73" s="1294"/>
      <c r="BG73" s="1294"/>
      <c r="BH73" s="1294"/>
      <c r="BI73" s="1294"/>
      <c r="BJ73" s="1294"/>
      <c r="BK73" s="1294"/>
      <c r="BL73" s="1294"/>
      <c r="BM73" s="1294"/>
      <c r="BN73" s="1294"/>
      <c r="BO73" s="1294"/>
      <c r="BP73" s="1284">
        <v>146.5</v>
      </c>
      <c r="BQ73" s="1284"/>
      <c r="BR73" s="1284"/>
      <c r="BS73" s="1284"/>
      <c r="BT73" s="1284"/>
      <c r="BU73" s="1284"/>
      <c r="BV73" s="1284"/>
      <c r="BW73" s="1284"/>
      <c r="BX73" s="1284">
        <v>157.69999999999999</v>
      </c>
      <c r="BY73" s="1284"/>
      <c r="BZ73" s="1284"/>
      <c r="CA73" s="1284"/>
      <c r="CB73" s="1284"/>
      <c r="CC73" s="1284"/>
      <c r="CD73" s="1284"/>
      <c r="CE73" s="1284"/>
      <c r="CF73" s="1284">
        <v>149.19999999999999</v>
      </c>
      <c r="CG73" s="1284"/>
      <c r="CH73" s="1284"/>
      <c r="CI73" s="1284"/>
      <c r="CJ73" s="1284"/>
      <c r="CK73" s="1284"/>
      <c r="CL73" s="1284"/>
      <c r="CM73" s="1284"/>
      <c r="CN73" s="1284">
        <v>137.4</v>
      </c>
      <c r="CO73" s="1284"/>
      <c r="CP73" s="1284"/>
      <c r="CQ73" s="1284"/>
      <c r="CR73" s="1284"/>
      <c r="CS73" s="1284"/>
      <c r="CT73" s="1284"/>
      <c r="CU73" s="1284"/>
      <c r="CV73" s="1284">
        <v>143.6</v>
      </c>
      <c r="CW73" s="1284"/>
      <c r="CX73" s="1284"/>
      <c r="CY73" s="1284"/>
      <c r="CZ73" s="1284"/>
      <c r="DA73" s="1284"/>
      <c r="DB73" s="1284"/>
      <c r="DC73" s="1284"/>
    </row>
    <row r="74" spans="2:107" ht="13.5">
      <c r="B74" s="366"/>
      <c r="G74" s="1290"/>
      <c r="H74" s="1290"/>
      <c r="I74" s="1290"/>
      <c r="J74" s="1290"/>
      <c r="K74" s="1296"/>
      <c r="L74" s="1296"/>
      <c r="M74" s="1296"/>
      <c r="N74" s="1296"/>
      <c r="AM74" s="37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c r="B75" s="366"/>
      <c r="G75" s="1290"/>
      <c r="H75" s="1290"/>
      <c r="I75" s="1285"/>
      <c r="J75" s="1285"/>
      <c r="K75" s="1291"/>
      <c r="L75" s="1291"/>
      <c r="M75" s="1291"/>
      <c r="N75" s="1291"/>
      <c r="AM75" s="373"/>
      <c r="AN75" s="1294"/>
      <c r="AO75" s="1294"/>
      <c r="AP75" s="1294"/>
      <c r="AQ75" s="1294"/>
      <c r="AR75" s="1294"/>
      <c r="AS75" s="1294"/>
      <c r="AT75" s="1294"/>
      <c r="AU75" s="1294"/>
      <c r="AV75" s="1294"/>
      <c r="AW75" s="1294"/>
      <c r="AX75" s="1294"/>
      <c r="AY75" s="1294"/>
      <c r="AZ75" s="1294"/>
      <c r="BA75" s="1294"/>
      <c r="BB75" s="1294" t="s">
        <v>598</v>
      </c>
      <c r="BC75" s="1294"/>
      <c r="BD75" s="1294"/>
      <c r="BE75" s="1294"/>
      <c r="BF75" s="1294"/>
      <c r="BG75" s="1294"/>
      <c r="BH75" s="1294"/>
      <c r="BI75" s="1294"/>
      <c r="BJ75" s="1294"/>
      <c r="BK75" s="1294"/>
      <c r="BL75" s="1294"/>
      <c r="BM75" s="1294"/>
      <c r="BN75" s="1294"/>
      <c r="BO75" s="1294"/>
      <c r="BP75" s="1284">
        <v>12</v>
      </c>
      <c r="BQ75" s="1284"/>
      <c r="BR75" s="1284"/>
      <c r="BS75" s="1284"/>
      <c r="BT75" s="1284"/>
      <c r="BU75" s="1284"/>
      <c r="BV75" s="1284"/>
      <c r="BW75" s="1284"/>
      <c r="BX75" s="1284">
        <v>11.4</v>
      </c>
      <c r="BY75" s="1284"/>
      <c r="BZ75" s="1284"/>
      <c r="CA75" s="1284"/>
      <c r="CB75" s="1284"/>
      <c r="CC75" s="1284"/>
      <c r="CD75" s="1284"/>
      <c r="CE75" s="1284"/>
      <c r="CF75" s="1284">
        <v>11.3</v>
      </c>
      <c r="CG75" s="1284"/>
      <c r="CH75" s="1284"/>
      <c r="CI75" s="1284"/>
      <c r="CJ75" s="1284"/>
      <c r="CK75" s="1284"/>
      <c r="CL75" s="1284"/>
      <c r="CM75" s="1284"/>
      <c r="CN75" s="1284">
        <v>11.7</v>
      </c>
      <c r="CO75" s="1284"/>
      <c r="CP75" s="1284"/>
      <c r="CQ75" s="1284"/>
      <c r="CR75" s="1284"/>
      <c r="CS75" s="1284"/>
      <c r="CT75" s="1284"/>
      <c r="CU75" s="1284"/>
      <c r="CV75" s="1284">
        <v>12.8</v>
      </c>
      <c r="CW75" s="1284"/>
      <c r="CX75" s="1284"/>
      <c r="CY75" s="1284"/>
      <c r="CZ75" s="1284"/>
      <c r="DA75" s="1284"/>
      <c r="DB75" s="1284"/>
      <c r="DC75" s="1284"/>
    </row>
    <row r="76" spans="2:107" ht="13.5">
      <c r="B76" s="366"/>
      <c r="G76" s="1290"/>
      <c r="H76" s="1290"/>
      <c r="I76" s="1285"/>
      <c r="J76" s="1285"/>
      <c r="K76" s="1291"/>
      <c r="L76" s="1291"/>
      <c r="M76" s="1291"/>
      <c r="N76" s="1291"/>
      <c r="AM76" s="37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c r="B77" s="366"/>
      <c r="G77" s="1285"/>
      <c r="H77" s="1285"/>
      <c r="I77" s="1285"/>
      <c r="J77" s="1285"/>
      <c r="K77" s="1296"/>
      <c r="L77" s="1296"/>
      <c r="M77" s="1296"/>
      <c r="N77" s="1296"/>
      <c r="AN77" s="1289" t="s">
        <v>600</v>
      </c>
      <c r="AO77" s="1289"/>
      <c r="AP77" s="1289"/>
      <c r="AQ77" s="1289"/>
      <c r="AR77" s="1289"/>
      <c r="AS77" s="1289"/>
      <c r="AT77" s="1289"/>
      <c r="AU77" s="1289"/>
      <c r="AV77" s="1289"/>
      <c r="AW77" s="1289"/>
      <c r="AX77" s="1289"/>
      <c r="AY77" s="1289"/>
      <c r="AZ77" s="1289"/>
      <c r="BA77" s="1289"/>
      <c r="BB77" s="1294" t="s">
        <v>599</v>
      </c>
      <c r="BC77" s="1294"/>
      <c r="BD77" s="1294"/>
      <c r="BE77" s="1294"/>
      <c r="BF77" s="1294"/>
      <c r="BG77" s="1294"/>
      <c r="BH77" s="1294"/>
      <c r="BI77" s="1294"/>
      <c r="BJ77" s="1294"/>
      <c r="BK77" s="1294"/>
      <c r="BL77" s="1294"/>
      <c r="BM77" s="1294"/>
      <c r="BN77" s="1294"/>
      <c r="BO77" s="1294"/>
      <c r="BP77" s="1284">
        <v>50.3</v>
      </c>
      <c r="BQ77" s="1284"/>
      <c r="BR77" s="1284"/>
      <c r="BS77" s="1284"/>
      <c r="BT77" s="1284"/>
      <c r="BU77" s="1284"/>
      <c r="BV77" s="1284"/>
      <c r="BW77" s="1284"/>
      <c r="BX77" s="1284">
        <v>45.9</v>
      </c>
      <c r="BY77" s="1284"/>
      <c r="BZ77" s="1284"/>
      <c r="CA77" s="1284"/>
      <c r="CB77" s="1284"/>
      <c r="CC77" s="1284"/>
      <c r="CD77" s="1284"/>
      <c r="CE77" s="1284"/>
      <c r="CF77" s="1284">
        <v>39</v>
      </c>
      <c r="CG77" s="1284"/>
      <c r="CH77" s="1284"/>
      <c r="CI77" s="1284"/>
      <c r="CJ77" s="1284"/>
      <c r="CK77" s="1284"/>
      <c r="CL77" s="1284"/>
      <c r="CM77" s="1284"/>
      <c r="CN77" s="1284">
        <v>35.299999999999997</v>
      </c>
      <c r="CO77" s="1284"/>
      <c r="CP77" s="1284"/>
      <c r="CQ77" s="1284"/>
      <c r="CR77" s="1284"/>
      <c r="CS77" s="1284"/>
      <c r="CT77" s="1284"/>
      <c r="CU77" s="1284"/>
      <c r="CV77" s="1284">
        <v>31.9</v>
      </c>
      <c r="CW77" s="1284"/>
      <c r="CX77" s="1284"/>
      <c r="CY77" s="1284"/>
      <c r="CZ77" s="1284"/>
      <c r="DA77" s="1284"/>
      <c r="DB77" s="1284"/>
      <c r="DC77" s="1284"/>
    </row>
    <row r="78" spans="2:107" ht="13.5">
      <c r="B78" s="36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4"/>
      <c r="BC78" s="1294"/>
      <c r="BD78" s="1294"/>
      <c r="BE78" s="1294"/>
      <c r="BF78" s="1294"/>
      <c r="BG78" s="1294"/>
      <c r="BH78" s="1294"/>
      <c r="BI78" s="1294"/>
      <c r="BJ78" s="1294"/>
      <c r="BK78" s="1294"/>
      <c r="BL78" s="1294"/>
      <c r="BM78" s="1294"/>
      <c r="BN78" s="1294"/>
      <c r="BO78" s="1294"/>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c r="B79" s="366"/>
      <c r="G79" s="1285"/>
      <c r="H79" s="1285"/>
      <c r="I79" s="1295"/>
      <c r="J79" s="1295"/>
      <c r="K79" s="1297"/>
      <c r="L79" s="1297"/>
      <c r="M79" s="1297"/>
      <c r="N79" s="1297"/>
      <c r="AN79" s="1289"/>
      <c r="AO79" s="1289"/>
      <c r="AP79" s="1289"/>
      <c r="AQ79" s="1289"/>
      <c r="AR79" s="1289"/>
      <c r="AS79" s="1289"/>
      <c r="AT79" s="1289"/>
      <c r="AU79" s="1289"/>
      <c r="AV79" s="1289"/>
      <c r="AW79" s="1289"/>
      <c r="AX79" s="1289"/>
      <c r="AY79" s="1289"/>
      <c r="AZ79" s="1289"/>
      <c r="BA79" s="1289"/>
      <c r="BB79" s="1294" t="s">
        <v>598</v>
      </c>
      <c r="BC79" s="1294"/>
      <c r="BD79" s="1294"/>
      <c r="BE79" s="1294"/>
      <c r="BF79" s="1294"/>
      <c r="BG79" s="1294"/>
      <c r="BH79" s="1294"/>
      <c r="BI79" s="1294"/>
      <c r="BJ79" s="1294"/>
      <c r="BK79" s="1294"/>
      <c r="BL79" s="1294"/>
      <c r="BM79" s="1294"/>
      <c r="BN79" s="1294"/>
      <c r="BO79" s="1294"/>
      <c r="BP79" s="1284">
        <v>9.6</v>
      </c>
      <c r="BQ79" s="1284"/>
      <c r="BR79" s="1284"/>
      <c r="BS79" s="1284"/>
      <c r="BT79" s="1284"/>
      <c r="BU79" s="1284"/>
      <c r="BV79" s="1284"/>
      <c r="BW79" s="1284"/>
      <c r="BX79" s="1284">
        <v>8.8000000000000007</v>
      </c>
      <c r="BY79" s="1284"/>
      <c r="BZ79" s="1284"/>
      <c r="CA79" s="1284"/>
      <c r="CB79" s="1284"/>
      <c r="CC79" s="1284"/>
      <c r="CD79" s="1284"/>
      <c r="CE79" s="1284"/>
      <c r="CF79" s="1284">
        <v>9</v>
      </c>
      <c r="CG79" s="1284"/>
      <c r="CH79" s="1284"/>
      <c r="CI79" s="1284"/>
      <c r="CJ79" s="1284"/>
      <c r="CK79" s="1284"/>
      <c r="CL79" s="1284"/>
      <c r="CM79" s="1284"/>
      <c r="CN79" s="1284">
        <v>6.9</v>
      </c>
      <c r="CO79" s="1284"/>
      <c r="CP79" s="1284"/>
      <c r="CQ79" s="1284"/>
      <c r="CR79" s="1284"/>
      <c r="CS79" s="1284"/>
      <c r="CT79" s="1284"/>
      <c r="CU79" s="1284"/>
      <c r="CV79" s="1284">
        <v>6.6</v>
      </c>
      <c r="CW79" s="1284"/>
      <c r="CX79" s="1284"/>
      <c r="CY79" s="1284"/>
      <c r="CZ79" s="1284"/>
      <c r="DA79" s="1284"/>
      <c r="DB79" s="1284"/>
      <c r="DC79" s="1284"/>
    </row>
    <row r="80" spans="2:107" ht="13.5">
      <c r="B80" s="366"/>
      <c r="G80" s="1285"/>
      <c r="H80" s="1285"/>
      <c r="I80" s="1295"/>
      <c r="J80" s="1295"/>
      <c r="K80" s="1297"/>
      <c r="L80" s="1297"/>
      <c r="M80" s="1297"/>
      <c r="N80" s="1297"/>
      <c r="AN80" s="1289"/>
      <c r="AO80" s="1289"/>
      <c r="AP80" s="1289"/>
      <c r="AQ80" s="1289"/>
      <c r="AR80" s="1289"/>
      <c r="AS80" s="1289"/>
      <c r="AT80" s="1289"/>
      <c r="AU80" s="1289"/>
      <c r="AV80" s="1289"/>
      <c r="AW80" s="1289"/>
      <c r="AX80" s="1289"/>
      <c r="AY80" s="1289"/>
      <c r="AZ80" s="1289"/>
      <c r="BA80" s="1289"/>
      <c r="BB80" s="1294"/>
      <c r="BC80" s="1294"/>
      <c r="BD80" s="1294"/>
      <c r="BE80" s="1294"/>
      <c r="BF80" s="1294"/>
      <c r="BG80" s="1294"/>
      <c r="BH80" s="1294"/>
      <c r="BI80" s="1294"/>
      <c r="BJ80" s="1294"/>
      <c r="BK80" s="1294"/>
      <c r="BL80" s="1294"/>
      <c r="BM80" s="1294"/>
      <c r="BN80" s="1294"/>
      <c r="BO80" s="1294"/>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RlB2kyIFRAx5WMAIDgNaeiWJY499LQzelzj1kD3V1UoB8Ap9drzz7R5KJphP01nMxJVqxoAw9gKtM9wqBlPLQ==" saltValue="xX/4AxUGxk8Cso+slamkgA=="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1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VU1s6J0ekyd2ZVhQOHJFvuyOcvzLfhnTeY54deMbnIREz7bZcMI3vmsirIJYj8EmgUxroj4AXuDwdIi2Vx90Q==" saltValue="aC0KFEEaOUwVOk5l3Khk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md2pQ4TeQ/6mGGpBYJnryjymx6dO/a/q9oU/BrXSBjvJOsmiieW2YCY/aXrXlfqdPhcvmuZfH9u5ITPie1Gbw==" saltValue="z5ALFZ4FhiZwutYsknqIaQ==" spinCount="100000" sheet="1" objects="1" scenarios="1"/>
  <dataConsolidate/>
  <phoneticPr fontId="2"/>
  <printOptions horizontalCentered="1" verticalCentered="1"/>
  <pageMargins left="0" right="0" top="0.19685039370078741" bottom="0" header="0.39370078740157483" footer="0"/>
  <pageSetup paperSize="9" scale="10"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546</v>
      </c>
      <c r="G2" s="136"/>
      <c r="H2" s="137"/>
    </row>
    <row r="3" spans="1:8">
      <c r="A3" s="133" t="s">
        <v>539</v>
      </c>
      <c r="B3" s="138"/>
      <c r="C3" s="139"/>
      <c r="D3" s="140">
        <v>57375</v>
      </c>
      <c r="E3" s="141"/>
      <c r="F3" s="142">
        <v>63956</v>
      </c>
      <c r="G3" s="143"/>
      <c r="H3" s="144"/>
    </row>
    <row r="4" spans="1:8">
      <c r="A4" s="145"/>
      <c r="B4" s="146"/>
      <c r="C4" s="147"/>
      <c r="D4" s="148">
        <v>20859</v>
      </c>
      <c r="E4" s="149"/>
      <c r="F4" s="150">
        <v>29239</v>
      </c>
      <c r="G4" s="151"/>
      <c r="H4" s="152"/>
    </row>
    <row r="5" spans="1:8">
      <c r="A5" s="133" t="s">
        <v>541</v>
      </c>
      <c r="B5" s="138"/>
      <c r="C5" s="139"/>
      <c r="D5" s="140">
        <v>77506</v>
      </c>
      <c r="E5" s="141"/>
      <c r="F5" s="142">
        <v>66255</v>
      </c>
      <c r="G5" s="143"/>
      <c r="H5" s="144"/>
    </row>
    <row r="6" spans="1:8">
      <c r="A6" s="145"/>
      <c r="B6" s="146"/>
      <c r="C6" s="147"/>
      <c r="D6" s="148">
        <v>37573</v>
      </c>
      <c r="E6" s="149"/>
      <c r="F6" s="150">
        <v>31822</v>
      </c>
      <c r="G6" s="151"/>
      <c r="H6" s="152"/>
    </row>
    <row r="7" spans="1:8">
      <c r="A7" s="133" t="s">
        <v>542</v>
      </c>
      <c r="B7" s="138"/>
      <c r="C7" s="139"/>
      <c r="D7" s="140">
        <v>50427</v>
      </c>
      <c r="E7" s="141"/>
      <c r="F7" s="142">
        <v>92247</v>
      </c>
      <c r="G7" s="143"/>
      <c r="H7" s="144"/>
    </row>
    <row r="8" spans="1:8">
      <c r="A8" s="145"/>
      <c r="B8" s="146"/>
      <c r="C8" s="147"/>
      <c r="D8" s="148">
        <v>19776</v>
      </c>
      <c r="E8" s="149"/>
      <c r="F8" s="150">
        <v>37204</v>
      </c>
      <c r="G8" s="151"/>
      <c r="H8" s="152"/>
    </row>
    <row r="9" spans="1:8">
      <c r="A9" s="133" t="s">
        <v>543</v>
      </c>
      <c r="B9" s="138"/>
      <c r="C9" s="139"/>
      <c r="D9" s="140">
        <v>29683</v>
      </c>
      <c r="E9" s="141"/>
      <c r="F9" s="142">
        <v>44504</v>
      </c>
      <c r="G9" s="143"/>
      <c r="H9" s="144"/>
    </row>
    <row r="10" spans="1:8">
      <c r="A10" s="145"/>
      <c r="B10" s="146"/>
      <c r="C10" s="147"/>
      <c r="D10" s="148">
        <v>14027</v>
      </c>
      <c r="E10" s="149"/>
      <c r="F10" s="150">
        <v>25876</v>
      </c>
      <c r="G10" s="151"/>
      <c r="H10" s="152"/>
    </row>
    <row r="11" spans="1:8">
      <c r="A11" s="133" t="s">
        <v>544</v>
      </c>
      <c r="B11" s="138"/>
      <c r="C11" s="139"/>
      <c r="D11" s="140">
        <v>63141</v>
      </c>
      <c r="E11" s="141"/>
      <c r="F11" s="142">
        <v>47820</v>
      </c>
      <c r="G11" s="143"/>
      <c r="H11" s="144"/>
    </row>
    <row r="12" spans="1:8">
      <c r="A12" s="145"/>
      <c r="B12" s="146"/>
      <c r="C12" s="153"/>
      <c r="D12" s="148">
        <v>33524</v>
      </c>
      <c r="E12" s="149"/>
      <c r="F12" s="150">
        <v>25855</v>
      </c>
      <c r="G12" s="151"/>
      <c r="H12" s="152"/>
    </row>
    <row r="13" spans="1:8">
      <c r="A13" s="133"/>
      <c r="B13" s="138"/>
      <c r="C13" s="154"/>
      <c r="D13" s="155">
        <v>55626</v>
      </c>
      <c r="E13" s="156"/>
      <c r="F13" s="157">
        <v>62956</v>
      </c>
      <c r="G13" s="158"/>
      <c r="H13" s="144"/>
    </row>
    <row r="14" spans="1:8">
      <c r="A14" s="145"/>
      <c r="B14" s="146"/>
      <c r="C14" s="147"/>
      <c r="D14" s="148">
        <v>25152</v>
      </c>
      <c r="E14" s="149"/>
      <c r="F14" s="150">
        <v>29999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2.52</v>
      </c>
      <c r="C19" s="159">
        <f>ROUND(VALUE(SUBSTITUTE(実質収支比率等に係る経年分析!G$48,"▲","-")),2)</f>
        <v>2.09</v>
      </c>
      <c r="D19" s="159">
        <f>ROUND(VALUE(SUBSTITUTE(実質収支比率等に係る経年分析!H$48,"▲","-")),2)</f>
        <v>2.1800000000000002</v>
      </c>
      <c r="E19" s="159">
        <f>ROUND(VALUE(SUBSTITUTE(実質収支比率等に係る経年分析!I$48,"▲","-")),2)</f>
        <v>2.31</v>
      </c>
      <c r="F19" s="159">
        <f>ROUND(VALUE(SUBSTITUTE(実質収支比率等に係る経年分析!J$48,"▲","-")),2)</f>
        <v>2.06</v>
      </c>
    </row>
    <row r="20" spans="1:11">
      <c r="A20" s="159" t="s">
        <v>48</v>
      </c>
      <c r="B20" s="159">
        <f>ROUND(VALUE(SUBSTITUTE(実質収支比率等に係る経年分析!F$47,"▲","-")),2)</f>
        <v>16.809999999999999</v>
      </c>
      <c r="C20" s="159">
        <f>ROUND(VALUE(SUBSTITUTE(実質収支比率等に係る経年分析!G$47,"▲","-")),2)</f>
        <v>13.78</v>
      </c>
      <c r="D20" s="159">
        <f>ROUND(VALUE(SUBSTITUTE(実質収支比率等に係る経年分析!H$47,"▲","-")),2)</f>
        <v>11.77</v>
      </c>
      <c r="E20" s="159">
        <f>ROUND(VALUE(SUBSTITUTE(実質収支比率等に係る経年分析!I$47,"▲","-")),2)</f>
        <v>9.26</v>
      </c>
      <c r="F20" s="159">
        <f>ROUND(VALUE(SUBSTITUTE(実質収支比率等に係る経年分析!J$47,"▲","-")),2)</f>
        <v>7.63</v>
      </c>
    </row>
    <row r="21" spans="1:11">
      <c r="A21" s="159" t="s">
        <v>49</v>
      </c>
      <c r="B21" s="159">
        <f>IF(ISNUMBER(VALUE(SUBSTITUTE(実質収支比率等に係る経年分析!F$49,"▲","-"))),ROUND(VALUE(SUBSTITUTE(実質収支比率等に係る経年分析!F$49,"▲","-")),2),NA())</f>
        <v>-2.46</v>
      </c>
      <c r="C21" s="159">
        <f>IF(ISNUMBER(VALUE(SUBSTITUTE(実質収支比率等に係る経年分析!G$49,"▲","-"))),ROUND(VALUE(SUBSTITUTE(実質収支比率等に係る経年分析!G$49,"▲","-")),2),NA())</f>
        <v>-3.53</v>
      </c>
      <c r="D21" s="159">
        <f>IF(ISNUMBER(VALUE(SUBSTITUTE(実質収支比率等に係る経年分析!H$49,"▲","-"))),ROUND(VALUE(SUBSTITUTE(実質収支比率等に係る経年分析!H$49,"▲","-")),2),NA())</f>
        <v>-0.3</v>
      </c>
      <c r="E21" s="159">
        <f>IF(ISNUMBER(VALUE(SUBSTITUTE(実質収支比率等に係る経年分析!I$49,"▲","-"))),ROUND(VALUE(SUBSTITUTE(実質収支比率等に係る経年分析!I$49,"▲","-")),2),NA())</f>
        <v>-0.69</v>
      </c>
      <c r="F21" s="159">
        <f>IF(ISNUMBER(VALUE(SUBSTITUTE(実質収支比率等に係る経年分析!J$49,"▲","-"))),ROUND(VALUE(SUBSTITUTE(実質収支比率等に係る経年分析!J$49,"▲","-")),2),NA())</f>
        <v>-1.9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0.28000000000000003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病院事業会計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6.24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4.72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2.19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0.53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地域下水道事業特別会計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1.03</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2.4500000000000002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2.0499999999999998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2.2799999999999998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2.02</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15.79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15.21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15.24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3467</v>
      </c>
      <c r="E42" s="161"/>
      <c r="F42" s="161"/>
      <c r="G42" s="161">
        <f>'実質公債費比率（分子）の構造'!L$52</f>
        <v>3574</v>
      </c>
      <c r="H42" s="161"/>
      <c r="I42" s="161"/>
      <c r="J42" s="161">
        <f>'実質公債費比率（分子）の構造'!M$52</f>
        <v>3586</v>
      </c>
      <c r="K42" s="161"/>
      <c r="L42" s="161"/>
      <c r="M42" s="161">
        <f>'実質公債費比率（分子）の構造'!N$52</f>
        <v>3679</v>
      </c>
      <c r="N42" s="161"/>
      <c r="O42" s="161"/>
      <c r="P42" s="161">
        <f>'実質公債費比率（分子）の構造'!O$52</f>
        <v>3588</v>
      </c>
    </row>
    <row r="43" spans="1:16">
      <c r="A43" s="161" t="s">
        <v>17</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57</v>
      </c>
      <c r="B44" s="161">
        <f>'実質公債費比率（分子）の構造'!K$50</f>
        <v>132</v>
      </c>
      <c r="C44" s="161"/>
      <c r="D44" s="161"/>
      <c r="E44" s="161">
        <f>'実質公債費比率（分子）の構造'!L$50</f>
        <v>132</v>
      </c>
      <c r="F44" s="161"/>
      <c r="G44" s="161"/>
      <c r="H44" s="161">
        <f>'実質公債費比率（分子）の構造'!M$50</f>
        <v>132</v>
      </c>
      <c r="I44" s="161"/>
      <c r="J44" s="161"/>
      <c r="K44" s="161">
        <f>'実質公債費比率（分子）の構造'!N$50</f>
        <v>66</v>
      </c>
      <c r="L44" s="161"/>
      <c r="M44" s="161"/>
      <c r="N44" s="161" t="str">
        <f>'実質公債費比率（分子）の構造'!O$50</f>
        <v>-</v>
      </c>
      <c r="O44" s="161"/>
      <c r="P44" s="161"/>
    </row>
    <row r="45" spans="1:16">
      <c r="A45" s="161" t="s">
        <v>58</v>
      </c>
      <c r="B45" s="161">
        <f>'実質公債費比率（分子）の構造'!K$49</f>
        <v>49</v>
      </c>
      <c r="C45" s="161"/>
      <c r="D45" s="161"/>
      <c r="E45" s="161">
        <f>'実質公債費比率（分子）の構造'!L$49</f>
        <v>52</v>
      </c>
      <c r="F45" s="161"/>
      <c r="G45" s="161"/>
      <c r="H45" s="161">
        <f>'実質公債費比率（分子）の構造'!M$49</f>
        <v>61</v>
      </c>
      <c r="I45" s="161"/>
      <c r="J45" s="161"/>
      <c r="K45" s="161">
        <f>'実質公債費比率（分子）の構造'!N$49</f>
        <v>91</v>
      </c>
      <c r="L45" s="161"/>
      <c r="M45" s="161"/>
      <c r="N45" s="161">
        <f>'実質公債費比率（分子）の構造'!O$49</f>
        <v>95</v>
      </c>
      <c r="O45" s="161"/>
      <c r="P45" s="161"/>
    </row>
    <row r="46" spans="1:16">
      <c r="A46" s="161" t="s">
        <v>59</v>
      </c>
      <c r="B46" s="161">
        <f>'実質公債費比率（分子）の構造'!K$48</f>
        <v>1358</v>
      </c>
      <c r="C46" s="161"/>
      <c r="D46" s="161"/>
      <c r="E46" s="161">
        <f>'実質公債費比率（分子）の構造'!L$48</f>
        <v>1261</v>
      </c>
      <c r="F46" s="161"/>
      <c r="G46" s="161"/>
      <c r="H46" s="161">
        <f>'実質公債費比率（分子）の構造'!M$48</f>
        <v>1309</v>
      </c>
      <c r="I46" s="161"/>
      <c r="J46" s="161"/>
      <c r="K46" s="161">
        <f>'実質公債費比率（分子）の構造'!N$48</f>
        <v>1285</v>
      </c>
      <c r="L46" s="161"/>
      <c r="M46" s="161"/>
      <c r="N46" s="161">
        <f>'実質公債費比率（分子）の構造'!O$48</f>
        <v>1400</v>
      </c>
      <c r="O46" s="161"/>
      <c r="P46" s="161"/>
    </row>
    <row r="47" spans="1:16">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3605</v>
      </c>
      <c r="C49" s="161"/>
      <c r="D49" s="161"/>
      <c r="E49" s="161">
        <f>'実質公債費比率（分子）の構造'!L$45</f>
        <v>3735</v>
      </c>
      <c r="F49" s="161"/>
      <c r="G49" s="161"/>
      <c r="H49" s="161">
        <f>'実質公債費比率（分子）の構造'!M$45</f>
        <v>4000</v>
      </c>
      <c r="I49" s="161"/>
      <c r="J49" s="161"/>
      <c r="K49" s="161">
        <f>'実質公債費比率（分子）の構造'!N$45</f>
        <v>4133</v>
      </c>
      <c r="L49" s="161"/>
      <c r="M49" s="161"/>
      <c r="N49" s="161">
        <f>'実質公債費比率（分子）の構造'!O$45</f>
        <v>4258</v>
      </c>
      <c r="O49" s="161"/>
      <c r="P49" s="161"/>
    </row>
    <row r="50" spans="1:16">
      <c r="A50" s="161" t="s">
        <v>63</v>
      </c>
      <c r="B50" s="161" t="e">
        <f>NA()</f>
        <v>#N/A</v>
      </c>
      <c r="C50" s="161">
        <f>IF(ISNUMBER('実質公債費比率（分子）の構造'!K$53),'実質公債費比率（分子）の構造'!K$53,NA())</f>
        <v>1677</v>
      </c>
      <c r="D50" s="161" t="e">
        <f>NA()</f>
        <v>#N/A</v>
      </c>
      <c r="E50" s="161" t="e">
        <f>NA()</f>
        <v>#N/A</v>
      </c>
      <c r="F50" s="161">
        <f>IF(ISNUMBER('実質公債費比率（分子）の構造'!L$53),'実質公債費比率（分子）の構造'!L$53,NA())</f>
        <v>1606</v>
      </c>
      <c r="G50" s="161" t="e">
        <f>NA()</f>
        <v>#N/A</v>
      </c>
      <c r="H50" s="161" t="e">
        <f>NA()</f>
        <v>#N/A</v>
      </c>
      <c r="I50" s="161">
        <f>IF(ISNUMBER('実質公債費比率（分子）の構造'!M$53),'実質公債費比率（分子）の構造'!M$53,NA())</f>
        <v>1916</v>
      </c>
      <c r="J50" s="161" t="e">
        <f>NA()</f>
        <v>#N/A</v>
      </c>
      <c r="K50" s="161" t="e">
        <f>NA()</f>
        <v>#N/A</v>
      </c>
      <c r="L50" s="161">
        <f>IF(ISNUMBER('実質公債費比率（分子）の構造'!N$53),'実質公債費比率（分子）の構造'!N$53,NA())</f>
        <v>1896</v>
      </c>
      <c r="M50" s="161" t="e">
        <f>NA()</f>
        <v>#N/A</v>
      </c>
      <c r="N50" s="161" t="e">
        <f>NA()</f>
        <v>#N/A</v>
      </c>
      <c r="O50" s="161">
        <f>IF(ISNUMBER('実質公債費比率（分子）の構造'!O$53),'実質公債費比率（分子）の構造'!O$53,NA())</f>
        <v>2165</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37776</v>
      </c>
      <c r="E56" s="160"/>
      <c r="F56" s="160"/>
      <c r="G56" s="160">
        <f>'将来負担比率（分子）の構造'!J$52</f>
        <v>37509</v>
      </c>
      <c r="H56" s="160"/>
      <c r="I56" s="160"/>
      <c r="J56" s="160">
        <f>'将来負担比率（分子）の構造'!K$52</f>
        <v>37078</v>
      </c>
      <c r="K56" s="160"/>
      <c r="L56" s="160"/>
      <c r="M56" s="160">
        <f>'将来負担比率（分子）の構造'!L$52</f>
        <v>36593</v>
      </c>
      <c r="N56" s="160"/>
      <c r="O56" s="160"/>
      <c r="P56" s="160">
        <f>'将来負担比率（分子）の構造'!M$52</f>
        <v>35610</v>
      </c>
    </row>
    <row r="57" spans="1:16">
      <c r="A57" s="160" t="s">
        <v>35</v>
      </c>
      <c r="B57" s="160"/>
      <c r="C57" s="160"/>
      <c r="D57" s="160">
        <f>'将来負担比率（分子）の構造'!I$51</f>
        <v>2718</v>
      </c>
      <c r="E57" s="160"/>
      <c r="F57" s="160"/>
      <c r="G57" s="160">
        <f>'将来負担比率（分子）の構造'!J$51</f>
        <v>2674</v>
      </c>
      <c r="H57" s="160"/>
      <c r="I57" s="160"/>
      <c r="J57" s="160">
        <f>'将来負担比率（分子）の構造'!K$51</f>
        <v>2240</v>
      </c>
      <c r="K57" s="160"/>
      <c r="L57" s="160"/>
      <c r="M57" s="160">
        <f>'将来負担比率（分子）の構造'!L$51</f>
        <v>2232</v>
      </c>
      <c r="N57" s="160"/>
      <c r="O57" s="160"/>
      <c r="P57" s="160">
        <f>'将来負担比率（分子）の構造'!M$51</f>
        <v>2234</v>
      </c>
    </row>
    <row r="58" spans="1:16">
      <c r="A58" s="160" t="s">
        <v>34</v>
      </c>
      <c r="B58" s="160"/>
      <c r="C58" s="160"/>
      <c r="D58" s="160">
        <f>'将来負担比率（分子）の構造'!I$50</f>
        <v>4703</v>
      </c>
      <c r="E58" s="160"/>
      <c r="F58" s="160"/>
      <c r="G58" s="160">
        <f>'将来負担比率（分子）の構造'!J$50</f>
        <v>4151</v>
      </c>
      <c r="H58" s="160"/>
      <c r="I58" s="160"/>
      <c r="J58" s="160">
        <f>'将来負担比率（分子）の構造'!K$50</f>
        <v>3670</v>
      </c>
      <c r="K58" s="160"/>
      <c r="L58" s="160"/>
      <c r="M58" s="160">
        <f>'将来負担比率（分子）の構造'!L$50</f>
        <v>3339</v>
      </c>
      <c r="N58" s="160"/>
      <c r="O58" s="160"/>
      <c r="P58" s="160">
        <f>'将来負担比率（分子）の構造'!M$50</f>
        <v>3389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4859</v>
      </c>
      <c r="C62" s="160"/>
      <c r="D62" s="160"/>
      <c r="E62" s="160">
        <f>'将来負担比率（分子）の構造'!J$45</f>
        <v>4613</v>
      </c>
      <c r="F62" s="160"/>
      <c r="G62" s="160"/>
      <c r="H62" s="160">
        <f>'将来負担比率（分子）の構造'!K$45</f>
        <v>3927</v>
      </c>
      <c r="I62" s="160"/>
      <c r="J62" s="160"/>
      <c r="K62" s="160">
        <f>'将来負担比率（分子）の構造'!L$45</f>
        <v>3877</v>
      </c>
      <c r="L62" s="160"/>
      <c r="M62" s="160"/>
      <c r="N62" s="160">
        <f>'将来負担比率（分子）の構造'!M$45</f>
        <v>3748</v>
      </c>
      <c r="O62" s="160"/>
      <c r="P62" s="160"/>
    </row>
    <row r="63" spans="1:16">
      <c r="A63" s="160" t="s">
        <v>27</v>
      </c>
      <c r="B63" s="160">
        <f>'将来負担比率（分子）の構造'!I$44</f>
        <v>1289</v>
      </c>
      <c r="C63" s="160"/>
      <c r="D63" s="160"/>
      <c r="E63" s="160">
        <f>'将来負担比率（分子）の構造'!J$44</f>
        <v>1428</v>
      </c>
      <c r="F63" s="160"/>
      <c r="G63" s="160"/>
      <c r="H63" s="160">
        <f>'将来負担比率（分子）の構造'!K$44</f>
        <v>1521</v>
      </c>
      <c r="I63" s="160"/>
      <c r="J63" s="160"/>
      <c r="K63" s="160">
        <f>'将来負担比率（分子）の構造'!L$44</f>
        <v>1449</v>
      </c>
      <c r="L63" s="160"/>
      <c r="M63" s="160"/>
      <c r="N63" s="160">
        <f>'将来負担比率（分子）の構造'!M$44</f>
        <v>1171</v>
      </c>
      <c r="O63" s="160"/>
      <c r="P63" s="160"/>
    </row>
    <row r="64" spans="1:16">
      <c r="A64" s="160" t="s">
        <v>26</v>
      </c>
      <c r="B64" s="160">
        <f>'将来負担比率（分子）の構造'!I$43</f>
        <v>19657</v>
      </c>
      <c r="C64" s="160"/>
      <c r="D64" s="160"/>
      <c r="E64" s="160">
        <f>'将来負担比率（分子）の構造'!J$43</f>
        <v>18331</v>
      </c>
      <c r="F64" s="160"/>
      <c r="G64" s="160"/>
      <c r="H64" s="160">
        <f>'将来負担比率（分子）の構造'!K$43</f>
        <v>17235</v>
      </c>
      <c r="I64" s="160"/>
      <c r="J64" s="160"/>
      <c r="K64" s="160">
        <f>'将来負担比率（分子）の構造'!L$43</f>
        <v>16077</v>
      </c>
      <c r="L64" s="160"/>
      <c r="M64" s="160"/>
      <c r="N64" s="160">
        <f>'将来負担比率（分子）の構造'!M$43</f>
        <v>15713</v>
      </c>
      <c r="O64" s="160"/>
      <c r="P64" s="160"/>
    </row>
    <row r="65" spans="1:16">
      <c r="A65" s="160" t="s">
        <v>25</v>
      </c>
      <c r="B65" s="160">
        <f>'将来負担比率（分子）の構造'!I$42</f>
        <v>892</v>
      </c>
      <c r="C65" s="160"/>
      <c r="D65" s="160"/>
      <c r="E65" s="160">
        <f>'将来負担比率（分子）の構造'!J$42</f>
        <v>764</v>
      </c>
      <c r="F65" s="160"/>
      <c r="G65" s="160"/>
      <c r="H65" s="160">
        <f>'将来負担比率（分子）の構造'!K$42</f>
        <v>204</v>
      </c>
      <c r="I65" s="160"/>
      <c r="J65" s="160"/>
      <c r="K65" s="160">
        <f>'将来負担比率（分子）の構造'!L$42</f>
        <v>138</v>
      </c>
      <c r="L65" s="160"/>
      <c r="M65" s="160"/>
      <c r="N65" s="160">
        <f>'将来負担比率（分子）の構造'!M$42</f>
        <v>138</v>
      </c>
      <c r="O65" s="160"/>
      <c r="P65" s="160"/>
    </row>
    <row r="66" spans="1:16">
      <c r="A66" s="160" t="s">
        <v>24</v>
      </c>
      <c r="B66" s="160">
        <f>'将来負担比率（分子）の構造'!I$41</f>
        <v>40769</v>
      </c>
      <c r="C66" s="160"/>
      <c r="D66" s="160"/>
      <c r="E66" s="160">
        <f>'将来負担比率（分子）の構造'!J$41</f>
        <v>42884</v>
      </c>
      <c r="F66" s="160"/>
      <c r="G66" s="160"/>
      <c r="H66" s="160">
        <f>'将来負担比率（分子）の構造'!K$41</f>
        <v>43281</v>
      </c>
      <c r="I66" s="160"/>
      <c r="J66" s="160"/>
      <c r="K66" s="160">
        <f>'将来負担比率（分子）の構造'!L$41</f>
        <v>41896</v>
      </c>
      <c r="L66" s="160"/>
      <c r="M66" s="160"/>
      <c r="N66" s="160">
        <f>'将来負担比率（分子）の構造'!M$41</f>
        <v>42763</v>
      </c>
      <c r="O66" s="160"/>
      <c r="P66" s="160"/>
    </row>
    <row r="67" spans="1:16">
      <c r="A67" s="160" t="s">
        <v>67</v>
      </c>
      <c r="B67" s="160" t="e">
        <f>NA()</f>
        <v>#N/A</v>
      </c>
      <c r="C67" s="160">
        <f>IF(ISNUMBER('将来負担比率（分子）の構造'!I$53), IF('将来負担比率（分子）の構造'!I$53 &lt; 0, 0, '将来負担比率（分子）の構造'!I$53), NA())</f>
        <v>22269</v>
      </c>
      <c r="D67" s="160" t="e">
        <f>NA()</f>
        <v>#N/A</v>
      </c>
      <c r="E67" s="160" t="e">
        <f>NA()</f>
        <v>#N/A</v>
      </c>
      <c r="F67" s="160">
        <f>IF(ISNUMBER('将来負担比率（分子）の構造'!J$53), IF('将来負担比率（分子）の構造'!J$53 &lt; 0, 0, '将来負担比率（分子）の構造'!J$53), NA())</f>
        <v>23686</v>
      </c>
      <c r="G67" s="160" t="e">
        <f>NA()</f>
        <v>#N/A</v>
      </c>
      <c r="H67" s="160" t="e">
        <f>NA()</f>
        <v>#N/A</v>
      </c>
      <c r="I67" s="160">
        <f>IF(ISNUMBER('将来負担比率（分子）の構造'!K$53), IF('将来負担比率（分子）の構造'!K$53 &lt; 0, 0, '将来負担比率（分子）の構造'!K$53), NA())</f>
        <v>23181</v>
      </c>
      <c r="J67" s="160" t="e">
        <f>NA()</f>
        <v>#N/A</v>
      </c>
      <c r="K67" s="160" t="e">
        <f>NA()</f>
        <v>#N/A</v>
      </c>
      <c r="L67" s="160">
        <f>IF(ISNUMBER('将来負担比率（分子）の構造'!L$53), IF('将来負担比率（分子）の構造'!L$53 &lt; 0, 0, '将来負担比率（分子）の構造'!L$53), NA())</f>
        <v>21274</v>
      </c>
      <c r="M67" s="160" t="e">
        <f>NA()</f>
        <v>#N/A</v>
      </c>
      <c r="N67" s="160" t="e">
        <f>NA()</f>
        <v>#N/A</v>
      </c>
      <c r="O67" s="160">
        <f>IF(ISNUMBER('将来負担比率（分子）の構造'!M$53), IF('将来負担比率（分子）の構造'!M$53 &lt; 0, 0, '将来負担比率（分子）の構造'!M$53), NA())</f>
        <v>22301</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2216</v>
      </c>
      <c r="C72" s="164">
        <f>基金残高に係る経年分析!G55</f>
        <v>1746</v>
      </c>
      <c r="D72" s="164">
        <f>基金残高に係る経年分析!H55</f>
        <v>1437</v>
      </c>
    </row>
    <row r="73" spans="1:16">
      <c r="A73" s="163" t="s">
        <v>70</v>
      </c>
      <c r="B73" s="164">
        <f>基金残高に係る経年分析!F56</f>
        <v>160</v>
      </c>
      <c r="C73" s="164">
        <f>基金残高に係る経年分析!G56</f>
        <v>161</v>
      </c>
      <c r="D73" s="164">
        <f>基金残高に係る経年分析!H56</f>
        <v>61</v>
      </c>
    </row>
    <row r="74" spans="1:16">
      <c r="A74" s="163" t="s">
        <v>71</v>
      </c>
      <c r="B74" s="164">
        <f>基金残高に係る経年分析!F57</f>
        <v>485</v>
      </c>
      <c r="C74" s="164">
        <f>基金残高に係る経年分析!G57</f>
        <v>643</v>
      </c>
      <c r="D74" s="164">
        <f>基金残高に係る経年分析!H57</f>
        <v>750</v>
      </c>
    </row>
  </sheetData>
  <sheetProtection algorithmName="SHA-512" hashValue="9FFVjQm7HVtgx5COVTlhbcdMPQku7dRRZm5xFE0PTMjmMuFYjMY0aebdSOJ2bmooJ0RZGmrtcuaZuxZcbwxmqA==" saltValue="kKXf+WFimMTwgWCpGjbI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224</v>
      </c>
      <c r="C5" s="646"/>
      <c r="D5" s="646"/>
      <c r="E5" s="646"/>
      <c r="F5" s="646"/>
      <c r="G5" s="646"/>
      <c r="H5" s="646"/>
      <c r="I5" s="646"/>
      <c r="J5" s="646"/>
      <c r="K5" s="646"/>
      <c r="L5" s="646"/>
      <c r="M5" s="646"/>
      <c r="N5" s="646"/>
      <c r="O5" s="646"/>
      <c r="P5" s="646"/>
      <c r="Q5" s="647"/>
      <c r="R5" s="648">
        <v>10024254</v>
      </c>
      <c r="S5" s="649"/>
      <c r="T5" s="649"/>
      <c r="U5" s="649"/>
      <c r="V5" s="649"/>
      <c r="W5" s="649"/>
      <c r="X5" s="649"/>
      <c r="Y5" s="650"/>
      <c r="Z5" s="651">
        <v>27.9</v>
      </c>
      <c r="AA5" s="651"/>
      <c r="AB5" s="651"/>
      <c r="AC5" s="651"/>
      <c r="AD5" s="652">
        <v>9808163</v>
      </c>
      <c r="AE5" s="652"/>
      <c r="AF5" s="652"/>
      <c r="AG5" s="652"/>
      <c r="AH5" s="652"/>
      <c r="AI5" s="652"/>
      <c r="AJ5" s="652"/>
      <c r="AK5" s="652"/>
      <c r="AL5" s="653">
        <v>53.7</v>
      </c>
      <c r="AM5" s="654"/>
      <c r="AN5" s="654"/>
      <c r="AO5" s="655"/>
      <c r="AP5" s="645" t="s">
        <v>225</v>
      </c>
      <c r="AQ5" s="646"/>
      <c r="AR5" s="646"/>
      <c r="AS5" s="646"/>
      <c r="AT5" s="646"/>
      <c r="AU5" s="646"/>
      <c r="AV5" s="646"/>
      <c r="AW5" s="646"/>
      <c r="AX5" s="646"/>
      <c r="AY5" s="646"/>
      <c r="AZ5" s="646"/>
      <c r="BA5" s="646"/>
      <c r="BB5" s="646"/>
      <c r="BC5" s="646"/>
      <c r="BD5" s="646"/>
      <c r="BE5" s="646"/>
      <c r="BF5" s="647"/>
      <c r="BG5" s="659">
        <v>9786556</v>
      </c>
      <c r="BH5" s="660"/>
      <c r="BI5" s="660"/>
      <c r="BJ5" s="660"/>
      <c r="BK5" s="660"/>
      <c r="BL5" s="660"/>
      <c r="BM5" s="660"/>
      <c r="BN5" s="661"/>
      <c r="BO5" s="662">
        <v>97.6</v>
      </c>
      <c r="BP5" s="662"/>
      <c r="BQ5" s="662"/>
      <c r="BR5" s="662"/>
      <c r="BS5" s="663">
        <v>398630</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c r="B6" s="656" t="s">
        <v>229</v>
      </c>
      <c r="C6" s="657"/>
      <c r="D6" s="657"/>
      <c r="E6" s="657"/>
      <c r="F6" s="657"/>
      <c r="G6" s="657"/>
      <c r="H6" s="657"/>
      <c r="I6" s="657"/>
      <c r="J6" s="657"/>
      <c r="K6" s="657"/>
      <c r="L6" s="657"/>
      <c r="M6" s="657"/>
      <c r="N6" s="657"/>
      <c r="O6" s="657"/>
      <c r="P6" s="657"/>
      <c r="Q6" s="658"/>
      <c r="R6" s="659">
        <v>218825</v>
      </c>
      <c r="S6" s="660"/>
      <c r="T6" s="660"/>
      <c r="U6" s="660"/>
      <c r="V6" s="660"/>
      <c r="W6" s="660"/>
      <c r="X6" s="660"/>
      <c r="Y6" s="661"/>
      <c r="Z6" s="662">
        <v>0.6</v>
      </c>
      <c r="AA6" s="662"/>
      <c r="AB6" s="662"/>
      <c r="AC6" s="662"/>
      <c r="AD6" s="663">
        <v>218825</v>
      </c>
      <c r="AE6" s="663"/>
      <c r="AF6" s="663"/>
      <c r="AG6" s="663"/>
      <c r="AH6" s="663"/>
      <c r="AI6" s="663"/>
      <c r="AJ6" s="663"/>
      <c r="AK6" s="663"/>
      <c r="AL6" s="664">
        <v>1.2</v>
      </c>
      <c r="AM6" s="665"/>
      <c r="AN6" s="665"/>
      <c r="AO6" s="666"/>
      <c r="AP6" s="656" t="s">
        <v>230</v>
      </c>
      <c r="AQ6" s="657"/>
      <c r="AR6" s="657"/>
      <c r="AS6" s="657"/>
      <c r="AT6" s="657"/>
      <c r="AU6" s="657"/>
      <c r="AV6" s="657"/>
      <c r="AW6" s="657"/>
      <c r="AX6" s="657"/>
      <c r="AY6" s="657"/>
      <c r="AZ6" s="657"/>
      <c r="BA6" s="657"/>
      <c r="BB6" s="657"/>
      <c r="BC6" s="657"/>
      <c r="BD6" s="657"/>
      <c r="BE6" s="657"/>
      <c r="BF6" s="658"/>
      <c r="BG6" s="659">
        <v>9786556</v>
      </c>
      <c r="BH6" s="660"/>
      <c r="BI6" s="660"/>
      <c r="BJ6" s="660"/>
      <c r="BK6" s="660"/>
      <c r="BL6" s="660"/>
      <c r="BM6" s="660"/>
      <c r="BN6" s="661"/>
      <c r="BO6" s="662">
        <v>97.6</v>
      </c>
      <c r="BP6" s="662"/>
      <c r="BQ6" s="662"/>
      <c r="BR6" s="662"/>
      <c r="BS6" s="663">
        <v>398630</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284295</v>
      </c>
      <c r="CS6" s="660"/>
      <c r="CT6" s="660"/>
      <c r="CU6" s="660"/>
      <c r="CV6" s="660"/>
      <c r="CW6" s="660"/>
      <c r="CX6" s="660"/>
      <c r="CY6" s="661"/>
      <c r="CZ6" s="653">
        <v>0.8</v>
      </c>
      <c r="DA6" s="654"/>
      <c r="DB6" s="654"/>
      <c r="DC6" s="673"/>
      <c r="DD6" s="668" t="s">
        <v>121</v>
      </c>
      <c r="DE6" s="660"/>
      <c r="DF6" s="660"/>
      <c r="DG6" s="660"/>
      <c r="DH6" s="660"/>
      <c r="DI6" s="660"/>
      <c r="DJ6" s="660"/>
      <c r="DK6" s="660"/>
      <c r="DL6" s="660"/>
      <c r="DM6" s="660"/>
      <c r="DN6" s="660"/>
      <c r="DO6" s="660"/>
      <c r="DP6" s="661"/>
      <c r="DQ6" s="668">
        <v>284295</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20541</v>
      </c>
      <c r="S7" s="660"/>
      <c r="T7" s="660"/>
      <c r="U7" s="660"/>
      <c r="V7" s="660"/>
      <c r="W7" s="660"/>
      <c r="X7" s="660"/>
      <c r="Y7" s="661"/>
      <c r="Z7" s="662">
        <v>0.1</v>
      </c>
      <c r="AA7" s="662"/>
      <c r="AB7" s="662"/>
      <c r="AC7" s="662"/>
      <c r="AD7" s="663">
        <v>20541</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4568429</v>
      </c>
      <c r="BH7" s="660"/>
      <c r="BI7" s="660"/>
      <c r="BJ7" s="660"/>
      <c r="BK7" s="660"/>
      <c r="BL7" s="660"/>
      <c r="BM7" s="660"/>
      <c r="BN7" s="661"/>
      <c r="BO7" s="662">
        <v>45.6</v>
      </c>
      <c r="BP7" s="662"/>
      <c r="BQ7" s="662"/>
      <c r="BR7" s="662"/>
      <c r="BS7" s="663">
        <v>105639</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3849377</v>
      </c>
      <c r="CS7" s="660"/>
      <c r="CT7" s="660"/>
      <c r="CU7" s="660"/>
      <c r="CV7" s="660"/>
      <c r="CW7" s="660"/>
      <c r="CX7" s="660"/>
      <c r="CY7" s="661"/>
      <c r="CZ7" s="662">
        <v>10.8</v>
      </c>
      <c r="DA7" s="662"/>
      <c r="DB7" s="662"/>
      <c r="DC7" s="662"/>
      <c r="DD7" s="668">
        <v>124165</v>
      </c>
      <c r="DE7" s="660"/>
      <c r="DF7" s="660"/>
      <c r="DG7" s="660"/>
      <c r="DH7" s="660"/>
      <c r="DI7" s="660"/>
      <c r="DJ7" s="660"/>
      <c r="DK7" s="660"/>
      <c r="DL7" s="660"/>
      <c r="DM7" s="660"/>
      <c r="DN7" s="660"/>
      <c r="DO7" s="660"/>
      <c r="DP7" s="661"/>
      <c r="DQ7" s="668">
        <v>3087622</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76395</v>
      </c>
      <c r="S8" s="660"/>
      <c r="T8" s="660"/>
      <c r="U8" s="660"/>
      <c r="V8" s="660"/>
      <c r="W8" s="660"/>
      <c r="X8" s="660"/>
      <c r="Y8" s="661"/>
      <c r="Z8" s="662">
        <v>0.2</v>
      </c>
      <c r="AA8" s="662"/>
      <c r="AB8" s="662"/>
      <c r="AC8" s="662"/>
      <c r="AD8" s="663">
        <v>76395</v>
      </c>
      <c r="AE8" s="663"/>
      <c r="AF8" s="663"/>
      <c r="AG8" s="663"/>
      <c r="AH8" s="663"/>
      <c r="AI8" s="663"/>
      <c r="AJ8" s="663"/>
      <c r="AK8" s="663"/>
      <c r="AL8" s="664">
        <v>0.4</v>
      </c>
      <c r="AM8" s="665"/>
      <c r="AN8" s="665"/>
      <c r="AO8" s="666"/>
      <c r="AP8" s="656" t="s">
        <v>236</v>
      </c>
      <c r="AQ8" s="657"/>
      <c r="AR8" s="657"/>
      <c r="AS8" s="657"/>
      <c r="AT8" s="657"/>
      <c r="AU8" s="657"/>
      <c r="AV8" s="657"/>
      <c r="AW8" s="657"/>
      <c r="AX8" s="657"/>
      <c r="AY8" s="657"/>
      <c r="AZ8" s="657"/>
      <c r="BA8" s="657"/>
      <c r="BB8" s="657"/>
      <c r="BC8" s="657"/>
      <c r="BD8" s="657"/>
      <c r="BE8" s="657"/>
      <c r="BF8" s="658"/>
      <c r="BG8" s="659">
        <v>150939</v>
      </c>
      <c r="BH8" s="660"/>
      <c r="BI8" s="660"/>
      <c r="BJ8" s="660"/>
      <c r="BK8" s="660"/>
      <c r="BL8" s="660"/>
      <c r="BM8" s="660"/>
      <c r="BN8" s="661"/>
      <c r="BO8" s="662">
        <v>1.5</v>
      </c>
      <c r="BP8" s="662"/>
      <c r="BQ8" s="662"/>
      <c r="BR8" s="662"/>
      <c r="BS8" s="668" t="s">
        <v>121</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13321781</v>
      </c>
      <c r="CS8" s="660"/>
      <c r="CT8" s="660"/>
      <c r="CU8" s="660"/>
      <c r="CV8" s="660"/>
      <c r="CW8" s="660"/>
      <c r="CX8" s="660"/>
      <c r="CY8" s="661"/>
      <c r="CZ8" s="662">
        <v>37.5</v>
      </c>
      <c r="DA8" s="662"/>
      <c r="DB8" s="662"/>
      <c r="DC8" s="662"/>
      <c r="DD8" s="668">
        <v>465496</v>
      </c>
      <c r="DE8" s="660"/>
      <c r="DF8" s="660"/>
      <c r="DG8" s="660"/>
      <c r="DH8" s="660"/>
      <c r="DI8" s="660"/>
      <c r="DJ8" s="660"/>
      <c r="DK8" s="660"/>
      <c r="DL8" s="660"/>
      <c r="DM8" s="660"/>
      <c r="DN8" s="660"/>
      <c r="DO8" s="660"/>
      <c r="DP8" s="661"/>
      <c r="DQ8" s="668">
        <v>5932571</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75523</v>
      </c>
      <c r="S9" s="660"/>
      <c r="T9" s="660"/>
      <c r="U9" s="660"/>
      <c r="V9" s="660"/>
      <c r="W9" s="660"/>
      <c r="X9" s="660"/>
      <c r="Y9" s="661"/>
      <c r="Z9" s="662">
        <v>0.2</v>
      </c>
      <c r="AA9" s="662"/>
      <c r="AB9" s="662"/>
      <c r="AC9" s="662"/>
      <c r="AD9" s="663">
        <v>75523</v>
      </c>
      <c r="AE9" s="663"/>
      <c r="AF9" s="663"/>
      <c r="AG9" s="663"/>
      <c r="AH9" s="663"/>
      <c r="AI9" s="663"/>
      <c r="AJ9" s="663"/>
      <c r="AK9" s="663"/>
      <c r="AL9" s="664">
        <v>0.4</v>
      </c>
      <c r="AM9" s="665"/>
      <c r="AN9" s="665"/>
      <c r="AO9" s="666"/>
      <c r="AP9" s="656" t="s">
        <v>239</v>
      </c>
      <c r="AQ9" s="657"/>
      <c r="AR9" s="657"/>
      <c r="AS9" s="657"/>
      <c r="AT9" s="657"/>
      <c r="AU9" s="657"/>
      <c r="AV9" s="657"/>
      <c r="AW9" s="657"/>
      <c r="AX9" s="657"/>
      <c r="AY9" s="657"/>
      <c r="AZ9" s="657"/>
      <c r="BA9" s="657"/>
      <c r="BB9" s="657"/>
      <c r="BC9" s="657"/>
      <c r="BD9" s="657"/>
      <c r="BE9" s="657"/>
      <c r="BF9" s="658"/>
      <c r="BG9" s="659">
        <v>3849029</v>
      </c>
      <c r="BH9" s="660"/>
      <c r="BI9" s="660"/>
      <c r="BJ9" s="660"/>
      <c r="BK9" s="660"/>
      <c r="BL9" s="660"/>
      <c r="BM9" s="660"/>
      <c r="BN9" s="661"/>
      <c r="BO9" s="662">
        <v>38.4</v>
      </c>
      <c r="BP9" s="662"/>
      <c r="BQ9" s="662"/>
      <c r="BR9" s="662"/>
      <c r="BS9" s="668" t="s">
        <v>121</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2564378</v>
      </c>
      <c r="CS9" s="660"/>
      <c r="CT9" s="660"/>
      <c r="CU9" s="660"/>
      <c r="CV9" s="660"/>
      <c r="CW9" s="660"/>
      <c r="CX9" s="660"/>
      <c r="CY9" s="661"/>
      <c r="CZ9" s="662">
        <v>7.2</v>
      </c>
      <c r="DA9" s="662"/>
      <c r="DB9" s="662"/>
      <c r="DC9" s="662"/>
      <c r="DD9" s="668">
        <v>102670</v>
      </c>
      <c r="DE9" s="660"/>
      <c r="DF9" s="660"/>
      <c r="DG9" s="660"/>
      <c r="DH9" s="660"/>
      <c r="DI9" s="660"/>
      <c r="DJ9" s="660"/>
      <c r="DK9" s="660"/>
      <c r="DL9" s="660"/>
      <c r="DM9" s="660"/>
      <c r="DN9" s="660"/>
      <c r="DO9" s="660"/>
      <c r="DP9" s="661"/>
      <c r="DQ9" s="668">
        <v>2071409</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129</v>
      </c>
      <c r="AA10" s="662"/>
      <c r="AB10" s="662"/>
      <c r="AC10" s="662"/>
      <c r="AD10" s="663" t="s">
        <v>121</v>
      </c>
      <c r="AE10" s="663"/>
      <c r="AF10" s="663"/>
      <c r="AG10" s="663"/>
      <c r="AH10" s="663"/>
      <c r="AI10" s="663"/>
      <c r="AJ10" s="663"/>
      <c r="AK10" s="663"/>
      <c r="AL10" s="664" t="s">
        <v>121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215265</v>
      </c>
      <c r="BH10" s="660"/>
      <c r="BI10" s="660"/>
      <c r="BJ10" s="660"/>
      <c r="BK10" s="660"/>
      <c r="BL10" s="660"/>
      <c r="BM10" s="660"/>
      <c r="BN10" s="661"/>
      <c r="BO10" s="662">
        <v>2.1</v>
      </c>
      <c r="BP10" s="662"/>
      <c r="BQ10" s="662"/>
      <c r="BR10" s="662"/>
      <c r="BS10" s="668">
        <v>35778</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3594</v>
      </c>
      <c r="CS10" s="660"/>
      <c r="CT10" s="660"/>
      <c r="CU10" s="660"/>
      <c r="CV10" s="660"/>
      <c r="CW10" s="660"/>
      <c r="CX10" s="660"/>
      <c r="CY10" s="661"/>
      <c r="CZ10" s="662">
        <v>0</v>
      </c>
      <c r="DA10" s="662"/>
      <c r="DB10" s="662"/>
      <c r="DC10" s="662"/>
      <c r="DD10" s="668" t="s">
        <v>244</v>
      </c>
      <c r="DE10" s="660"/>
      <c r="DF10" s="660"/>
      <c r="DG10" s="660"/>
      <c r="DH10" s="660"/>
      <c r="DI10" s="660"/>
      <c r="DJ10" s="660"/>
      <c r="DK10" s="660"/>
      <c r="DL10" s="660"/>
      <c r="DM10" s="660"/>
      <c r="DN10" s="660"/>
      <c r="DO10" s="660"/>
      <c r="DP10" s="661"/>
      <c r="DQ10" s="668">
        <v>3594</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244</v>
      </c>
      <c r="AA11" s="662"/>
      <c r="AB11" s="662"/>
      <c r="AC11" s="662"/>
      <c r="AD11" s="663" t="s">
        <v>129</v>
      </c>
      <c r="AE11" s="663"/>
      <c r="AF11" s="663"/>
      <c r="AG11" s="663"/>
      <c r="AH11" s="663"/>
      <c r="AI11" s="663"/>
      <c r="AJ11" s="663"/>
      <c r="AK11" s="663"/>
      <c r="AL11" s="664" t="s">
        <v>121</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353196</v>
      </c>
      <c r="BH11" s="660"/>
      <c r="BI11" s="660"/>
      <c r="BJ11" s="660"/>
      <c r="BK11" s="660"/>
      <c r="BL11" s="660"/>
      <c r="BM11" s="660"/>
      <c r="BN11" s="661"/>
      <c r="BO11" s="662">
        <v>3.5</v>
      </c>
      <c r="BP11" s="662"/>
      <c r="BQ11" s="662"/>
      <c r="BR11" s="662"/>
      <c r="BS11" s="668">
        <v>69861</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1686644</v>
      </c>
      <c r="CS11" s="660"/>
      <c r="CT11" s="660"/>
      <c r="CU11" s="660"/>
      <c r="CV11" s="660"/>
      <c r="CW11" s="660"/>
      <c r="CX11" s="660"/>
      <c r="CY11" s="661"/>
      <c r="CZ11" s="662">
        <v>4.8</v>
      </c>
      <c r="DA11" s="662"/>
      <c r="DB11" s="662"/>
      <c r="DC11" s="662"/>
      <c r="DD11" s="668">
        <v>665642</v>
      </c>
      <c r="DE11" s="660"/>
      <c r="DF11" s="660"/>
      <c r="DG11" s="660"/>
      <c r="DH11" s="660"/>
      <c r="DI11" s="660"/>
      <c r="DJ11" s="660"/>
      <c r="DK11" s="660"/>
      <c r="DL11" s="660"/>
      <c r="DM11" s="660"/>
      <c r="DN11" s="660"/>
      <c r="DO11" s="660"/>
      <c r="DP11" s="661"/>
      <c r="DQ11" s="668">
        <v>790511</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1444907</v>
      </c>
      <c r="S12" s="660"/>
      <c r="T12" s="660"/>
      <c r="U12" s="660"/>
      <c r="V12" s="660"/>
      <c r="W12" s="660"/>
      <c r="X12" s="660"/>
      <c r="Y12" s="661"/>
      <c r="Z12" s="662">
        <v>4</v>
      </c>
      <c r="AA12" s="662"/>
      <c r="AB12" s="662"/>
      <c r="AC12" s="662"/>
      <c r="AD12" s="663">
        <v>1444907</v>
      </c>
      <c r="AE12" s="663"/>
      <c r="AF12" s="663"/>
      <c r="AG12" s="663"/>
      <c r="AH12" s="663"/>
      <c r="AI12" s="663"/>
      <c r="AJ12" s="663"/>
      <c r="AK12" s="663"/>
      <c r="AL12" s="664">
        <v>7.9</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4443074</v>
      </c>
      <c r="BH12" s="660"/>
      <c r="BI12" s="660"/>
      <c r="BJ12" s="660"/>
      <c r="BK12" s="660"/>
      <c r="BL12" s="660"/>
      <c r="BM12" s="660"/>
      <c r="BN12" s="661"/>
      <c r="BO12" s="662">
        <v>44.3</v>
      </c>
      <c r="BP12" s="662"/>
      <c r="BQ12" s="662"/>
      <c r="BR12" s="662"/>
      <c r="BS12" s="668">
        <v>292991</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365446</v>
      </c>
      <c r="CS12" s="660"/>
      <c r="CT12" s="660"/>
      <c r="CU12" s="660"/>
      <c r="CV12" s="660"/>
      <c r="CW12" s="660"/>
      <c r="CX12" s="660"/>
      <c r="CY12" s="661"/>
      <c r="CZ12" s="662">
        <v>1</v>
      </c>
      <c r="DA12" s="662"/>
      <c r="DB12" s="662"/>
      <c r="DC12" s="662"/>
      <c r="DD12" s="668">
        <v>18049</v>
      </c>
      <c r="DE12" s="660"/>
      <c r="DF12" s="660"/>
      <c r="DG12" s="660"/>
      <c r="DH12" s="660"/>
      <c r="DI12" s="660"/>
      <c r="DJ12" s="660"/>
      <c r="DK12" s="660"/>
      <c r="DL12" s="660"/>
      <c r="DM12" s="660"/>
      <c r="DN12" s="660"/>
      <c r="DO12" s="660"/>
      <c r="DP12" s="661"/>
      <c r="DQ12" s="668">
        <v>254342</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v>79858</v>
      </c>
      <c r="S13" s="660"/>
      <c r="T13" s="660"/>
      <c r="U13" s="660"/>
      <c r="V13" s="660"/>
      <c r="W13" s="660"/>
      <c r="X13" s="660"/>
      <c r="Y13" s="661"/>
      <c r="Z13" s="662">
        <v>0.2</v>
      </c>
      <c r="AA13" s="662"/>
      <c r="AB13" s="662"/>
      <c r="AC13" s="662"/>
      <c r="AD13" s="663">
        <v>79858</v>
      </c>
      <c r="AE13" s="663"/>
      <c r="AF13" s="663"/>
      <c r="AG13" s="663"/>
      <c r="AH13" s="663"/>
      <c r="AI13" s="663"/>
      <c r="AJ13" s="663"/>
      <c r="AK13" s="663"/>
      <c r="AL13" s="664">
        <v>0.4</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4431208</v>
      </c>
      <c r="BH13" s="660"/>
      <c r="BI13" s="660"/>
      <c r="BJ13" s="660"/>
      <c r="BK13" s="660"/>
      <c r="BL13" s="660"/>
      <c r="BM13" s="660"/>
      <c r="BN13" s="661"/>
      <c r="BO13" s="662">
        <v>44.2</v>
      </c>
      <c r="BP13" s="662"/>
      <c r="BQ13" s="662"/>
      <c r="BR13" s="662"/>
      <c r="BS13" s="668">
        <v>292991</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4899551</v>
      </c>
      <c r="CS13" s="660"/>
      <c r="CT13" s="660"/>
      <c r="CU13" s="660"/>
      <c r="CV13" s="660"/>
      <c r="CW13" s="660"/>
      <c r="CX13" s="660"/>
      <c r="CY13" s="661"/>
      <c r="CZ13" s="662">
        <v>13.8</v>
      </c>
      <c r="DA13" s="662"/>
      <c r="DB13" s="662"/>
      <c r="DC13" s="662"/>
      <c r="DD13" s="668">
        <v>3384569</v>
      </c>
      <c r="DE13" s="660"/>
      <c r="DF13" s="660"/>
      <c r="DG13" s="660"/>
      <c r="DH13" s="660"/>
      <c r="DI13" s="660"/>
      <c r="DJ13" s="660"/>
      <c r="DK13" s="660"/>
      <c r="DL13" s="660"/>
      <c r="DM13" s="660"/>
      <c r="DN13" s="660"/>
      <c r="DO13" s="660"/>
      <c r="DP13" s="661"/>
      <c r="DQ13" s="668">
        <v>1736328</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129</v>
      </c>
      <c r="AE14" s="663"/>
      <c r="AF14" s="663"/>
      <c r="AG14" s="663"/>
      <c r="AH14" s="663"/>
      <c r="AI14" s="663"/>
      <c r="AJ14" s="663"/>
      <c r="AK14" s="663"/>
      <c r="AL14" s="664" t="s">
        <v>121</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235879</v>
      </c>
      <c r="BH14" s="660"/>
      <c r="BI14" s="660"/>
      <c r="BJ14" s="660"/>
      <c r="BK14" s="660"/>
      <c r="BL14" s="660"/>
      <c r="BM14" s="660"/>
      <c r="BN14" s="661"/>
      <c r="BO14" s="662">
        <v>2.4</v>
      </c>
      <c r="BP14" s="662"/>
      <c r="BQ14" s="662"/>
      <c r="BR14" s="662"/>
      <c r="BS14" s="668" t="s">
        <v>121</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1167621</v>
      </c>
      <c r="CS14" s="660"/>
      <c r="CT14" s="660"/>
      <c r="CU14" s="660"/>
      <c r="CV14" s="660"/>
      <c r="CW14" s="660"/>
      <c r="CX14" s="660"/>
      <c r="CY14" s="661"/>
      <c r="CZ14" s="662">
        <v>3.3</v>
      </c>
      <c r="DA14" s="662"/>
      <c r="DB14" s="662"/>
      <c r="DC14" s="662"/>
      <c r="DD14" s="668">
        <v>22600</v>
      </c>
      <c r="DE14" s="660"/>
      <c r="DF14" s="660"/>
      <c r="DG14" s="660"/>
      <c r="DH14" s="660"/>
      <c r="DI14" s="660"/>
      <c r="DJ14" s="660"/>
      <c r="DK14" s="660"/>
      <c r="DL14" s="660"/>
      <c r="DM14" s="660"/>
      <c r="DN14" s="660"/>
      <c r="DO14" s="660"/>
      <c r="DP14" s="661"/>
      <c r="DQ14" s="668">
        <v>1127153</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89826</v>
      </c>
      <c r="S15" s="660"/>
      <c r="T15" s="660"/>
      <c r="U15" s="660"/>
      <c r="V15" s="660"/>
      <c r="W15" s="660"/>
      <c r="X15" s="660"/>
      <c r="Y15" s="661"/>
      <c r="Z15" s="662">
        <v>0.3</v>
      </c>
      <c r="AA15" s="662"/>
      <c r="AB15" s="662"/>
      <c r="AC15" s="662"/>
      <c r="AD15" s="663">
        <v>89826</v>
      </c>
      <c r="AE15" s="663"/>
      <c r="AF15" s="663"/>
      <c r="AG15" s="663"/>
      <c r="AH15" s="663"/>
      <c r="AI15" s="663"/>
      <c r="AJ15" s="663"/>
      <c r="AK15" s="663"/>
      <c r="AL15" s="664">
        <v>0.5</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539174</v>
      </c>
      <c r="BH15" s="660"/>
      <c r="BI15" s="660"/>
      <c r="BJ15" s="660"/>
      <c r="BK15" s="660"/>
      <c r="BL15" s="660"/>
      <c r="BM15" s="660"/>
      <c r="BN15" s="661"/>
      <c r="BO15" s="662">
        <v>5.4</v>
      </c>
      <c r="BP15" s="662"/>
      <c r="BQ15" s="662"/>
      <c r="BR15" s="662"/>
      <c r="BS15" s="668" t="s">
        <v>121</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3063067</v>
      </c>
      <c r="CS15" s="660"/>
      <c r="CT15" s="660"/>
      <c r="CU15" s="660"/>
      <c r="CV15" s="660"/>
      <c r="CW15" s="660"/>
      <c r="CX15" s="660"/>
      <c r="CY15" s="661"/>
      <c r="CZ15" s="662">
        <v>8.6</v>
      </c>
      <c r="DA15" s="662"/>
      <c r="DB15" s="662"/>
      <c r="DC15" s="662"/>
      <c r="DD15" s="668">
        <v>885807</v>
      </c>
      <c r="DE15" s="660"/>
      <c r="DF15" s="660"/>
      <c r="DG15" s="660"/>
      <c r="DH15" s="660"/>
      <c r="DI15" s="660"/>
      <c r="DJ15" s="660"/>
      <c r="DK15" s="660"/>
      <c r="DL15" s="660"/>
      <c r="DM15" s="660"/>
      <c r="DN15" s="660"/>
      <c r="DO15" s="660"/>
      <c r="DP15" s="661"/>
      <c r="DQ15" s="668">
        <v>1957940</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244</v>
      </c>
      <c r="AA16" s="662"/>
      <c r="AB16" s="662"/>
      <c r="AC16" s="662"/>
      <c r="AD16" s="663" t="s">
        <v>129</v>
      </c>
      <c r="AE16" s="663"/>
      <c r="AF16" s="663"/>
      <c r="AG16" s="663"/>
      <c r="AH16" s="663"/>
      <c r="AI16" s="663"/>
      <c r="AJ16" s="663"/>
      <c r="AK16" s="663"/>
      <c r="AL16" s="664" t="s">
        <v>129</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20628</v>
      </c>
      <c r="CS16" s="660"/>
      <c r="CT16" s="660"/>
      <c r="CU16" s="660"/>
      <c r="CV16" s="660"/>
      <c r="CW16" s="660"/>
      <c r="CX16" s="660"/>
      <c r="CY16" s="661"/>
      <c r="CZ16" s="662">
        <v>0.1</v>
      </c>
      <c r="DA16" s="662"/>
      <c r="DB16" s="662"/>
      <c r="DC16" s="662"/>
      <c r="DD16" s="668" t="s">
        <v>121</v>
      </c>
      <c r="DE16" s="660"/>
      <c r="DF16" s="660"/>
      <c r="DG16" s="660"/>
      <c r="DH16" s="660"/>
      <c r="DI16" s="660"/>
      <c r="DJ16" s="660"/>
      <c r="DK16" s="660"/>
      <c r="DL16" s="660"/>
      <c r="DM16" s="660"/>
      <c r="DN16" s="660"/>
      <c r="DO16" s="660"/>
      <c r="DP16" s="661"/>
      <c r="DQ16" s="668">
        <v>311</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63611</v>
      </c>
      <c r="S17" s="660"/>
      <c r="T17" s="660"/>
      <c r="U17" s="660"/>
      <c r="V17" s="660"/>
      <c r="W17" s="660"/>
      <c r="X17" s="660"/>
      <c r="Y17" s="661"/>
      <c r="Z17" s="662">
        <v>0.2</v>
      </c>
      <c r="AA17" s="662"/>
      <c r="AB17" s="662"/>
      <c r="AC17" s="662"/>
      <c r="AD17" s="663">
        <v>63611</v>
      </c>
      <c r="AE17" s="663"/>
      <c r="AF17" s="663"/>
      <c r="AG17" s="663"/>
      <c r="AH17" s="663"/>
      <c r="AI17" s="663"/>
      <c r="AJ17" s="663"/>
      <c r="AK17" s="663"/>
      <c r="AL17" s="664">
        <v>0.3</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4257949</v>
      </c>
      <c r="CS17" s="660"/>
      <c r="CT17" s="660"/>
      <c r="CU17" s="660"/>
      <c r="CV17" s="660"/>
      <c r="CW17" s="660"/>
      <c r="CX17" s="660"/>
      <c r="CY17" s="661"/>
      <c r="CZ17" s="662">
        <v>12</v>
      </c>
      <c r="DA17" s="662"/>
      <c r="DB17" s="662"/>
      <c r="DC17" s="662"/>
      <c r="DD17" s="668" t="s">
        <v>121</v>
      </c>
      <c r="DE17" s="660"/>
      <c r="DF17" s="660"/>
      <c r="DG17" s="660"/>
      <c r="DH17" s="660"/>
      <c r="DI17" s="660"/>
      <c r="DJ17" s="660"/>
      <c r="DK17" s="660"/>
      <c r="DL17" s="660"/>
      <c r="DM17" s="660"/>
      <c r="DN17" s="660"/>
      <c r="DO17" s="660"/>
      <c r="DP17" s="661"/>
      <c r="DQ17" s="668">
        <v>4168733</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7097137</v>
      </c>
      <c r="S18" s="660"/>
      <c r="T18" s="660"/>
      <c r="U18" s="660"/>
      <c r="V18" s="660"/>
      <c r="W18" s="660"/>
      <c r="X18" s="660"/>
      <c r="Y18" s="661"/>
      <c r="Z18" s="662">
        <v>19.8</v>
      </c>
      <c r="AA18" s="662"/>
      <c r="AB18" s="662"/>
      <c r="AC18" s="662"/>
      <c r="AD18" s="663">
        <v>6266451</v>
      </c>
      <c r="AE18" s="663"/>
      <c r="AF18" s="663"/>
      <c r="AG18" s="663"/>
      <c r="AH18" s="663"/>
      <c r="AI18" s="663"/>
      <c r="AJ18" s="663"/>
      <c r="AK18" s="663"/>
      <c r="AL18" s="664">
        <v>34.299999999999997</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129</v>
      </c>
      <c r="BP18" s="662"/>
      <c r="BQ18" s="662"/>
      <c r="BR18" s="662"/>
      <c r="BS18" s="668" t="s">
        <v>129</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6266451</v>
      </c>
      <c r="S19" s="660"/>
      <c r="T19" s="660"/>
      <c r="U19" s="660"/>
      <c r="V19" s="660"/>
      <c r="W19" s="660"/>
      <c r="X19" s="660"/>
      <c r="Y19" s="661"/>
      <c r="Z19" s="662">
        <v>17.5</v>
      </c>
      <c r="AA19" s="662"/>
      <c r="AB19" s="662"/>
      <c r="AC19" s="662"/>
      <c r="AD19" s="663">
        <v>6266451</v>
      </c>
      <c r="AE19" s="663"/>
      <c r="AF19" s="663"/>
      <c r="AG19" s="663"/>
      <c r="AH19" s="663"/>
      <c r="AI19" s="663"/>
      <c r="AJ19" s="663"/>
      <c r="AK19" s="663"/>
      <c r="AL19" s="664">
        <v>34.299999999999997</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237698</v>
      </c>
      <c r="BH19" s="660"/>
      <c r="BI19" s="660"/>
      <c r="BJ19" s="660"/>
      <c r="BK19" s="660"/>
      <c r="BL19" s="660"/>
      <c r="BM19" s="660"/>
      <c r="BN19" s="661"/>
      <c r="BO19" s="662">
        <v>2.4</v>
      </c>
      <c r="BP19" s="662"/>
      <c r="BQ19" s="662"/>
      <c r="BR19" s="662"/>
      <c r="BS19" s="668" t="s">
        <v>121</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129</v>
      </c>
      <c r="CS19" s="660"/>
      <c r="CT19" s="660"/>
      <c r="CU19" s="660"/>
      <c r="CV19" s="660"/>
      <c r="CW19" s="660"/>
      <c r="CX19" s="660"/>
      <c r="CY19" s="661"/>
      <c r="CZ19" s="662" t="s">
        <v>129</v>
      </c>
      <c r="DA19" s="662"/>
      <c r="DB19" s="662"/>
      <c r="DC19" s="662"/>
      <c r="DD19" s="668" t="s">
        <v>121</v>
      </c>
      <c r="DE19" s="660"/>
      <c r="DF19" s="660"/>
      <c r="DG19" s="660"/>
      <c r="DH19" s="660"/>
      <c r="DI19" s="660"/>
      <c r="DJ19" s="660"/>
      <c r="DK19" s="660"/>
      <c r="DL19" s="660"/>
      <c r="DM19" s="660"/>
      <c r="DN19" s="660"/>
      <c r="DO19" s="660"/>
      <c r="DP19" s="661"/>
      <c r="DQ19" s="668" t="s">
        <v>129</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830686</v>
      </c>
      <c r="S20" s="660"/>
      <c r="T20" s="660"/>
      <c r="U20" s="660"/>
      <c r="V20" s="660"/>
      <c r="W20" s="660"/>
      <c r="X20" s="660"/>
      <c r="Y20" s="661"/>
      <c r="Z20" s="662">
        <v>2.2999999999999998</v>
      </c>
      <c r="AA20" s="662"/>
      <c r="AB20" s="662"/>
      <c r="AC20" s="662"/>
      <c r="AD20" s="663" t="s">
        <v>121</v>
      </c>
      <c r="AE20" s="663"/>
      <c r="AF20" s="663"/>
      <c r="AG20" s="663"/>
      <c r="AH20" s="663"/>
      <c r="AI20" s="663"/>
      <c r="AJ20" s="663"/>
      <c r="AK20" s="663"/>
      <c r="AL20" s="664" t="s">
        <v>129</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237698</v>
      </c>
      <c r="BH20" s="660"/>
      <c r="BI20" s="660"/>
      <c r="BJ20" s="660"/>
      <c r="BK20" s="660"/>
      <c r="BL20" s="660"/>
      <c r="BM20" s="660"/>
      <c r="BN20" s="661"/>
      <c r="BO20" s="662">
        <v>2.4</v>
      </c>
      <c r="BP20" s="662"/>
      <c r="BQ20" s="662"/>
      <c r="BR20" s="662"/>
      <c r="BS20" s="668" t="s">
        <v>121</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35484331</v>
      </c>
      <c r="CS20" s="660"/>
      <c r="CT20" s="660"/>
      <c r="CU20" s="660"/>
      <c r="CV20" s="660"/>
      <c r="CW20" s="660"/>
      <c r="CX20" s="660"/>
      <c r="CY20" s="661"/>
      <c r="CZ20" s="662">
        <v>100</v>
      </c>
      <c r="DA20" s="662"/>
      <c r="DB20" s="662"/>
      <c r="DC20" s="662"/>
      <c r="DD20" s="668">
        <v>5668998</v>
      </c>
      <c r="DE20" s="660"/>
      <c r="DF20" s="660"/>
      <c r="DG20" s="660"/>
      <c r="DH20" s="660"/>
      <c r="DI20" s="660"/>
      <c r="DJ20" s="660"/>
      <c r="DK20" s="660"/>
      <c r="DL20" s="660"/>
      <c r="DM20" s="660"/>
      <c r="DN20" s="660"/>
      <c r="DO20" s="660"/>
      <c r="DP20" s="661"/>
      <c r="DQ20" s="668">
        <v>21414809</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21607</v>
      </c>
      <c r="BH21" s="660"/>
      <c r="BI21" s="660"/>
      <c r="BJ21" s="660"/>
      <c r="BK21" s="660"/>
      <c r="BL21" s="660"/>
      <c r="BM21" s="660"/>
      <c r="BN21" s="661"/>
      <c r="BO21" s="662">
        <v>0.2</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19190877</v>
      </c>
      <c r="S22" s="660"/>
      <c r="T22" s="660"/>
      <c r="U22" s="660"/>
      <c r="V22" s="660"/>
      <c r="W22" s="660"/>
      <c r="X22" s="660"/>
      <c r="Y22" s="661"/>
      <c r="Z22" s="662">
        <v>53.4</v>
      </c>
      <c r="AA22" s="662"/>
      <c r="AB22" s="662"/>
      <c r="AC22" s="662"/>
      <c r="AD22" s="663">
        <v>18144100</v>
      </c>
      <c r="AE22" s="663"/>
      <c r="AF22" s="663"/>
      <c r="AG22" s="663"/>
      <c r="AH22" s="663"/>
      <c r="AI22" s="663"/>
      <c r="AJ22" s="663"/>
      <c r="AK22" s="663"/>
      <c r="AL22" s="664">
        <v>99.4</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129</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11849</v>
      </c>
      <c r="S23" s="660"/>
      <c r="T23" s="660"/>
      <c r="U23" s="660"/>
      <c r="V23" s="660"/>
      <c r="W23" s="660"/>
      <c r="X23" s="660"/>
      <c r="Y23" s="661"/>
      <c r="Z23" s="662">
        <v>0</v>
      </c>
      <c r="AA23" s="662"/>
      <c r="AB23" s="662"/>
      <c r="AC23" s="662"/>
      <c r="AD23" s="663">
        <v>11849</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216091</v>
      </c>
      <c r="BH23" s="660"/>
      <c r="BI23" s="660"/>
      <c r="BJ23" s="660"/>
      <c r="BK23" s="660"/>
      <c r="BL23" s="660"/>
      <c r="BM23" s="660"/>
      <c r="BN23" s="661"/>
      <c r="BO23" s="662">
        <v>2.2000000000000002</v>
      </c>
      <c r="BP23" s="662"/>
      <c r="BQ23" s="662"/>
      <c r="BR23" s="662"/>
      <c r="BS23" s="668" t="s">
        <v>121</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508884</v>
      </c>
      <c r="S24" s="660"/>
      <c r="T24" s="660"/>
      <c r="U24" s="660"/>
      <c r="V24" s="660"/>
      <c r="W24" s="660"/>
      <c r="X24" s="660"/>
      <c r="Y24" s="661"/>
      <c r="Z24" s="662">
        <v>1.4</v>
      </c>
      <c r="AA24" s="662"/>
      <c r="AB24" s="662"/>
      <c r="AC24" s="662"/>
      <c r="AD24" s="663" t="s">
        <v>129</v>
      </c>
      <c r="AE24" s="663"/>
      <c r="AF24" s="663"/>
      <c r="AG24" s="663"/>
      <c r="AH24" s="663"/>
      <c r="AI24" s="663"/>
      <c r="AJ24" s="663"/>
      <c r="AK24" s="663"/>
      <c r="AL24" s="664" t="s">
        <v>121</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129</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17568469</v>
      </c>
      <c r="CS24" s="649"/>
      <c r="CT24" s="649"/>
      <c r="CU24" s="649"/>
      <c r="CV24" s="649"/>
      <c r="CW24" s="649"/>
      <c r="CX24" s="649"/>
      <c r="CY24" s="650"/>
      <c r="CZ24" s="653">
        <v>49.5</v>
      </c>
      <c r="DA24" s="654"/>
      <c r="DB24" s="654"/>
      <c r="DC24" s="673"/>
      <c r="DD24" s="692">
        <v>11153273</v>
      </c>
      <c r="DE24" s="649"/>
      <c r="DF24" s="649"/>
      <c r="DG24" s="649"/>
      <c r="DH24" s="649"/>
      <c r="DI24" s="649"/>
      <c r="DJ24" s="649"/>
      <c r="DK24" s="650"/>
      <c r="DL24" s="692">
        <v>10968059</v>
      </c>
      <c r="DM24" s="649"/>
      <c r="DN24" s="649"/>
      <c r="DO24" s="649"/>
      <c r="DP24" s="649"/>
      <c r="DQ24" s="649"/>
      <c r="DR24" s="649"/>
      <c r="DS24" s="649"/>
      <c r="DT24" s="649"/>
      <c r="DU24" s="649"/>
      <c r="DV24" s="650"/>
      <c r="DW24" s="653">
        <v>56.3</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482372</v>
      </c>
      <c r="S25" s="660"/>
      <c r="T25" s="660"/>
      <c r="U25" s="660"/>
      <c r="V25" s="660"/>
      <c r="W25" s="660"/>
      <c r="X25" s="660"/>
      <c r="Y25" s="661"/>
      <c r="Z25" s="662">
        <v>1.3</v>
      </c>
      <c r="AA25" s="662"/>
      <c r="AB25" s="662"/>
      <c r="AC25" s="662"/>
      <c r="AD25" s="663">
        <v>85324</v>
      </c>
      <c r="AE25" s="663"/>
      <c r="AF25" s="663"/>
      <c r="AG25" s="663"/>
      <c r="AH25" s="663"/>
      <c r="AI25" s="663"/>
      <c r="AJ25" s="663"/>
      <c r="AK25" s="663"/>
      <c r="AL25" s="664">
        <v>0.5</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129</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5386109</v>
      </c>
      <c r="CS25" s="695"/>
      <c r="CT25" s="695"/>
      <c r="CU25" s="695"/>
      <c r="CV25" s="695"/>
      <c r="CW25" s="695"/>
      <c r="CX25" s="695"/>
      <c r="CY25" s="696"/>
      <c r="CZ25" s="664">
        <v>15.2</v>
      </c>
      <c r="DA25" s="693"/>
      <c r="DB25" s="693"/>
      <c r="DC25" s="697"/>
      <c r="DD25" s="668">
        <v>4855859</v>
      </c>
      <c r="DE25" s="695"/>
      <c r="DF25" s="695"/>
      <c r="DG25" s="695"/>
      <c r="DH25" s="695"/>
      <c r="DI25" s="695"/>
      <c r="DJ25" s="695"/>
      <c r="DK25" s="696"/>
      <c r="DL25" s="668">
        <v>4718094</v>
      </c>
      <c r="DM25" s="695"/>
      <c r="DN25" s="695"/>
      <c r="DO25" s="695"/>
      <c r="DP25" s="695"/>
      <c r="DQ25" s="695"/>
      <c r="DR25" s="695"/>
      <c r="DS25" s="695"/>
      <c r="DT25" s="695"/>
      <c r="DU25" s="695"/>
      <c r="DV25" s="696"/>
      <c r="DW25" s="664">
        <v>24.2</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357230</v>
      </c>
      <c r="S26" s="660"/>
      <c r="T26" s="660"/>
      <c r="U26" s="660"/>
      <c r="V26" s="660"/>
      <c r="W26" s="660"/>
      <c r="X26" s="660"/>
      <c r="Y26" s="661"/>
      <c r="Z26" s="662">
        <v>1</v>
      </c>
      <c r="AA26" s="662"/>
      <c r="AB26" s="662"/>
      <c r="AC26" s="662"/>
      <c r="AD26" s="663" t="s">
        <v>121</v>
      </c>
      <c r="AE26" s="663"/>
      <c r="AF26" s="663"/>
      <c r="AG26" s="663"/>
      <c r="AH26" s="663"/>
      <c r="AI26" s="663"/>
      <c r="AJ26" s="663"/>
      <c r="AK26" s="663"/>
      <c r="AL26" s="664" t="s">
        <v>121</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244</v>
      </c>
      <c r="BH26" s="660"/>
      <c r="BI26" s="660"/>
      <c r="BJ26" s="660"/>
      <c r="BK26" s="660"/>
      <c r="BL26" s="660"/>
      <c r="BM26" s="660"/>
      <c r="BN26" s="661"/>
      <c r="BO26" s="662" t="s">
        <v>121</v>
      </c>
      <c r="BP26" s="662"/>
      <c r="BQ26" s="662"/>
      <c r="BR26" s="662"/>
      <c r="BS26" s="668" t="s">
        <v>129</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3148703</v>
      </c>
      <c r="CS26" s="660"/>
      <c r="CT26" s="660"/>
      <c r="CU26" s="660"/>
      <c r="CV26" s="660"/>
      <c r="CW26" s="660"/>
      <c r="CX26" s="660"/>
      <c r="CY26" s="661"/>
      <c r="CZ26" s="664">
        <v>8.9</v>
      </c>
      <c r="DA26" s="693"/>
      <c r="DB26" s="693"/>
      <c r="DC26" s="697"/>
      <c r="DD26" s="668">
        <v>2887337</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5141927</v>
      </c>
      <c r="S27" s="660"/>
      <c r="T27" s="660"/>
      <c r="U27" s="660"/>
      <c r="V27" s="660"/>
      <c r="W27" s="660"/>
      <c r="X27" s="660"/>
      <c r="Y27" s="661"/>
      <c r="Z27" s="662">
        <v>14.3</v>
      </c>
      <c r="AA27" s="662"/>
      <c r="AB27" s="662"/>
      <c r="AC27" s="662"/>
      <c r="AD27" s="663" t="s">
        <v>129</v>
      </c>
      <c r="AE27" s="663"/>
      <c r="AF27" s="663"/>
      <c r="AG27" s="663"/>
      <c r="AH27" s="663"/>
      <c r="AI27" s="663"/>
      <c r="AJ27" s="663"/>
      <c r="AK27" s="663"/>
      <c r="AL27" s="664" t="s">
        <v>121</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10024254</v>
      </c>
      <c r="BH27" s="660"/>
      <c r="BI27" s="660"/>
      <c r="BJ27" s="660"/>
      <c r="BK27" s="660"/>
      <c r="BL27" s="660"/>
      <c r="BM27" s="660"/>
      <c r="BN27" s="661"/>
      <c r="BO27" s="662">
        <v>100</v>
      </c>
      <c r="BP27" s="662"/>
      <c r="BQ27" s="662"/>
      <c r="BR27" s="662"/>
      <c r="BS27" s="668">
        <v>398630</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7924411</v>
      </c>
      <c r="CS27" s="695"/>
      <c r="CT27" s="695"/>
      <c r="CU27" s="695"/>
      <c r="CV27" s="695"/>
      <c r="CW27" s="695"/>
      <c r="CX27" s="695"/>
      <c r="CY27" s="696"/>
      <c r="CZ27" s="664">
        <v>22.3</v>
      </c>
      <c r="DA27" s="693"/>
      <c r="DB27" s="693"/>
      <c r="DC27" s="697"/>
      <c r="DD27" s="668">
        <v>2128681</v>
      </c>
      <c r="DE27" s="695"/>
      <c r="DF27" s="695"/>
      <c r="DG27" s="695"/>
      <c r="DH27" s="695"/>
      <c r="DI27" s="695"/>
      <c r="DJ27" s="695"/>
      <c r="DK27" s="696"/>
      <c r="DL27" s="668">
        <v>2081232</v>
      </c>
      <c r="DM27" s="695"/>
      <c r="DN27" s="695"/>
      <c r="DO27" s="695"/>
      <c r="DP27" s="695"/>
      <c r="DQ27" s="695"/>
      <c r="DR27" s="695"/>
      <c r="DS27" s="695"/>
      <c r="DT27" s="695"/>
      <c r="DU27" s="695"/>
      <c r="DV27" s="696"/>
      <c r="DW27" s="664">
        <v>10.7</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4257949</v>
      </c>
      <c r="CS28" s="660"/>
      <c r="CT28" s="660"/>
      <c r="CU28" s="660"/>
      <c r="CV28" s="660"/>
      <c r="CW28" s="660"/>
      <c r="CX28" s="660"/>
      <c r="CY28" s="661"/>
      <c r="CZ28" s="664">
        <v>12</v>
      </c>
      <c r="DA28" s="693"/>
      <c r="DB28" s="693"/>
      <c r="DC28" s="697"/>
      <c r="DD28" s="668">
        <v>4168733</v>
      </c>
      <c r="DE28" s="660"/>
      <c r="DF28" s="660"/>
      <c r="DG28" s="660"/>
      <c r="DH28" s="660"/>
      <c r="DI28" s="660"/>
      <c r="DJ28" s="660"/>
      <c r="DK28" s="661"/>
      <c r="DL28" s="668">
        <v>4168733</v>
      </c>
      <c r="DM28" s="660"/>
      <c r="DN28" s="660"/>
      <c r="DO28" s="660"/>
      <c r="DP28" s="660"/>
      <c r="DQ28" s="660"/>
      <c r="DR28" s="660"/>
      <c r="DS28" s="660"/>
      <c r="DT28" s="660"/>
      <c r="DU28" s="660"/>
      <c r="DV28" s="661"/>
      <c r="DW28" s="664">
        <v>21.4</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3311239</v>
      </c>
      <c r="S29" s="660"/>
      <c r="T29" s="660"/>
      <c r="U29" s="660"/>
      <c r="V29" s="660"/>
      <c r="W29" s="660"/>
      <c r="X29" s="660"/>
      <c r="Y29" s="661"/>
      <c r="Z29" s="662">
        <v>9.1999999999999993</v>
      </c>
      <c r="AA29" s="662"/>
      <c r="AB29" s="662"/>
      <c r="AC29" s="662"/>
      <c r="AD29" s="663" t="s">
        <v>129</v>
      </c>
      <c r="AE29" s="663"/>
      <c r="AF29" s="663"/>
      <c r="AG29" s="663"/>
      <c r="AH29" s="663"/>
      <c r="AI29" s="663"/>
      <c r="AJ29" s="663"/>
      <c r="AK29" s="663"/>
      <c r="AL29" s="664" t="s">
        <v>121</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62</v>
      </c>
      <c r="CG29" s="675"/>
      <c r="CH29" s="675"/>
      <c r="CI29" s="675"/>
      <c r="CJ29" s="675"/>
      <c r="CK29" s="675"/>
      <c r="CL29" s="675"/>
      <c r="CM29" s="675"/>
      <c r="CN29" s="675"/>
      <c r="CO29" s="675"/>
      <c r="CP29" s="675"/>
      <c r="CQ29" s="676"/>
      <c r="CR29" s="659">
        <v>4257741</v>
      </c>
      <c r="CS29" s="695"/>
      <c r="CT29" s="695"/>
      <c r="CU29" s="695"/>
      <c r="CV29" s="695"/>
      <c r="CW29" s="695"/>
      <c r="CX29" s="695"/>
      <c r="CY29" s="696"/>
      <c r="CZ29" s="664">
        <v>12</v>
      </c>
      <c r="DA29" s="693"/>
      <c r="DB29" s="693"/>
      <c r="DC29" s="697"/>
      <c r="DD29" s="668">
        <v>4168525</v>
      </c>
      <c r="DE29" s="695"/>
      <c r="DF29" s="695"/>
      <c r="DG29" s="695"/>
      <c r="DH29" s="695"/>
      <c r="DI29" s="695"/>
      <c r="DJ29" s="695"/>
      <c r="DK29" s="696"/>
      <c r="DL29" s="668">
        <v>4168525</v>
      </c>
      <c r="DM29" s="695"/>
      <c r="DN29" s="695"/>
      <c r="DO29" s="695"/>
      <c r="DP29" s="695"/>
      <c r="DQ29" s="695"/>
      <c r="DR29" s="695"/>
      <c r="DS29" s="695"/>
      <c r="DT29" s="695"/>
      <c r="DU29" s="695"/>
      <c r="DV29" s="696"/>
      <c r="DW29" s="664">
        <v>21.4</v>
      </c>
      <c r="DX29" s="693"/>
      <c r="DY29" s="693"/>
      <c r="DZ29" s="693"/>
      <c r="EA29" s="693"/>
      <c r="EB29" s="693"/>
      <c r="EC29" s="694"/>
    </row>
    <row r="30" spans="2:133" ht="11.25" customHeight="1">
      <c r="B30" s="656" t="s">
        <v>305</v>
      </c>
      <c r="C30" s="657"/>
      <c r="D30" s="657"/>
      <c r="E30" s="657"/>
      <c r="F30" s="657"/>
      <c r="G30" s="657"/>
      <c r="H30" s="657"/>
      <c r="I30" s="657"/>
      <c r="J30" s="657"/>
      <c r="K30" s="657"/>
      <c r="L30" s="657"/>
      <c r="M30" s="657"/>
      <c r="N30" s="657"/>
      <c r="O30" s="657"/>
      <c r="P30" s="657"/>
      <c r="Q30" s="658"/>
      <c r="R30" s="659">
        <v>74651</v>
      </c>
      <c r="S30" s="660"/>
      <c r="T30" s="660"/>
      <c r="U30" s="660"/>
      <c r="V30" s="660"/>
      <c r="W30" s="660"/>
      <c r="X30" s="660"/>
      <c r="Y30" s="661"/>
      <c r="Z30" s="662">
        <v>0.2</v>
      </c>
      <c r="AA30" s="662"/>
      <c r="AB30" s="662"/>
      <c r="AC30" s="662"/>
      <c r="AD30" s="663">
        <v>6317</v>
      </c>
      <c r="AE30" s="663"/>
      <c r="AF30" s="663"/>
      <c r="AG30" s="663"/>
      <c r="AH30" s="663"/>
      <c r="AI30" s="663"/>
      <c r="AJ30" s="663"/>
      <c r="AK30" s="663"/>
      <c r="AL30" s="664">
        <v>0</v>
      </c>
      <c r="AM30" s="665"/>
      <c r="AN30" s="665"/>
      <c r="AO30" s="666"/>
      <c r="AP30" s="707" t="s">
        <v>306</v>
      </c>
      <c r="AQ30" s="708"/>
      <c r="AR30" s="708"/>
      <c r="AS30" s="708"/>
      <c r="AT30" s="713" t="s">
        <v>307</v>
      </c>
      <c r="AU30" s="210"/>
      <c r="AV30" s="210"/>
      <c r="AW30" s="210"/>
      <c r="AX30" s="645" t="s">
        <v>182</v>
      </c>
      <c r="AY30" s="646"/>
      <c r="AZ30" s="646"/>
      <c r="BA30" s="646"/>
      <c r="BB30" s="646"/>
      <c r="BC30" s="646"/>
      <c r="BD30" s="646"/>
      <c r="BE30" s="646"/>
      <c r="BF30" s="647"/>
      <c r="BG30" s="719">
        <v>99.3</v>
      </c>
      <c r="BH30" s="720"/>
      <c r="BI30" s="720"/>
      <c r="BJ30" s="720"/>
      <c r="BK30" s="720"/>
      <c r="BL30" s="720"/>
      <c r="BM30" s="654">
        <v>98.1</v>
      </c>
      <c r="BN30" s="720"/>
      <c r="BO30" s="720"/>
      <c r="BP30" s="720"/>
      <c r="BQ30" s="721"/>
      <c r="BR30" s="719">
        <v>99.2</v>
      </c>
      <c r="BS30" s="720"/>
      <c r="BT30" s="720"/>
      <c r="BU30" s="720"/>
      <c r="BV30" s="720"/>
      <c r="BW30" s="720"/>
      <c r="BX30" s="654">
        <v>97.6</v>
      </c>
      <c r="BY30" s="720"/>
      <c r="BZ30" s="720"/>
      <c r="CA30" s="720"/>
      <c r="CB30" s="721"/>
      <c r="CD30" s="724"/>
      <c r="CE30" s="725"/>
      <c r="CF30" s="674" t="s">
        <v>308</v>
      </c>
      <c r="CG30" s="675"/>
      <c r="CH30" s="675"/>
      <c r="CI30" s="675"/>
      <c r="CJ30" s="675"/>
      <c r="CK30" s="675"/>
      <c r="CL30" s="675"/>
      <c r="CM30" s="675"/>
      <c r="CN30" s="675"/>
      <c r="CO30" s="675"/>
      <c r="CP30" s="675"/>
      <c r="CQ30" s="676"/>
      <c r="CR30" s="659">
        <v>3909484</v>
      </c>
      <c r="CS30" s="660"/>
      <c r="CT30" s="660"/>
      <c r="CU30" s="660"/>
      <c r="CV30" s="660"/>
      <c r="CW30" s="660"/>
      <c r="CX30" s="660"/>
      <c r="CY30" s="661"/>
      <c r="CZ30" s="664">
        <v>11</v>
      </c>
      <c r="DA30" s="693"/>
      <c r="DB30" s="693"/>
      <c r="DC30" s="697"/>
      <c r="DD30" s="668">
        <v>3820268</v>
      </c>
      <c r="DE30" s="660"/>
      <c r="DF30" s="660"/>
      <c r="DG30" s="660"/>
      <c r="DH30" s="660"/>
      <c r="DI30" s="660"/>
      <c r="DJ30" s="660"/>
      <c r="DK30" s="661"/>
      <c r="DL30" s="668">
        <v>3820268</v>
      </c>
      <c r="DM30" s="660"/>
      <c r="DN30" s="660"/>
      <c r="DO30" s="660"/>
      <c r="DP30" s="660"/>
      <c r="DQ30" s="660"/>
      <c r="DR30" s="660"/>
      <c r="DS30" s="660"/>
      <c r="DT30" s="660"/>
      <c r="DU30" s="660"/>
      <c r="DV30" s="661"/>
      <c r="DW30" s="664">
        <v>19.600000000000001</v>
      </c>
      <c r="DX30" s="693"/>
      <c r="DY30" s="693"/>
      <c r="DZ30" s="693"/>
      <c r="EA30" s="693"/>
      <c r="EB30" s="693"/>
      <c r="EC30" s="694"/>
    </row>
    <row r="31" spans="2:133" ht="11.25" customHeight="1">
      <c r="B31" s="656" t="s">
        <v>309</v>
      </c>
      <c r="C31" s="657"/>
      <c r="D31" s="657"/>
      <c r="E31" s="657"/>
      <c r="F31" s="657"/>
      <c r="G31" s="657"/>
      <c r="H31" s="657"/>
      <c r="I31" s="657"/>
      <c r="J31" s="657"/>
      <c r="K31" s="657"/>
      <c r="L31" s="657"/>
      <c r="M31" s="657"/>
      <c r="N31" s="657"/>
      <c r="O31" s="657"/>
      <c r="P31" s="657"/>
      <c r="Q31" s="658"/>
      <c r="R31" s="659">
        <v>416922</v>
      </c>
      <c r="S31" s="660"/>
      <c r="T31" s="660"/>
      <c r="U31" s="660"/>
      <c r="V31" s="660"/>
      <c r="W31" s="660"/>
      <c r="X31" s="660"/>
      <c r="Y31" s="661"/>
      <c r="Z31" s="662">
        <v>1.2</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99.2</v>
      </c>
      <c r="BH31" s="695"/>
      <c r="BI31" s="695"/>
      <c r="BJ31" s="695"/>
      <c r="BK31" s="695"/>
      <c r="BL31" s="695"/>
      <c r="BM31" s="665">
        <v>98.1</v>
      </c>
      <c r="BN31" s="717"/>
      <c r="BO31" s="717"/>
      <c r="BP31" s="717"/>
      <c r="BQ31" s="718"/>
      <c r="BR31" s="716">
        <v>99.1</v>
      </c>
      <c r="BS31" s="695"/>
      <c r="BT31" s="695"/>
      <c r="BU31" s="695"/>
      <c r="BV31" s="695"/>
      <c r="BW31" s="695"/>
      <c r="BX31" s="665">
        <v>97.6</v>
      </c>
      <c r="BY31" s="717"/>
      <c r="BZ31" s="717"/>
      <c r="CA31" s="717"/>
      <c r="CB31" s="718"/>
      <c r="CD31" s="724"/>
      <c r="CE31" s="725"/>
      <c r="CF31" s="674" t="s">
        <v>312</v>
      </c>
      <c r="CG31" s="675"/>
      <c r="CH31" s="675"/>
      <c r="CI31" s="675"/>
      <c r="CJ31" s="675"/>
      <c r="CK31" s="675"/>
      <c r="CL31" s="675"/>
      <c r="CM31" s="675"/>
      <c r="CN31" s="675"/>
      <c r="CO31" s="675"/>
      <c r="CP31" s="675"/>
      <c r="CQ31" s="676"/>
      <c r="CR31" s="659">
        <v>348257</v>
      </c>
      <c r="CS31" s="695"/>
      <c r="CT31" s="695"/>
      <c r="CU31" s="695"/>
      <c r="CV31" s="695"/>
      <c r="CW31" s="695"/>
      <c r="CX31" s="695"/>
      <c r="CY31" s="696"/>
      <c r="CZ31" s="664">
        <v>1</v>
      </c>
      <c r="DA31" s="693"/>
      <c r="DB31" s="693"/>
      <c r="DC31" s="697"/>
      <c r="DD31" s="668">
        <v>348257</v>
      </c>
      <c r="DE31" s="695"/>
      <c r="DF31" s="695"/>
      <c r="DG31" s="695"/>
      <c r="DH31" s="695"/>
      <c r="DI31" s="695"/>
      <c r="DJ31" s="695"/>
      <c r="DK31" s="696"/>
      <c r="DL31" s="668">
        <v>348257</v>
      </c>
      <c r="DM31" s="695"/>
      <c r="DN31" s="695"/>
      <c r="DO31" s="695"/>
      <c r="DP31" s="695"/>
      <c r="DQ31" s="695"/>
      <c r="DR31" s="695"/>
      <c r="DS31" s="695"/>
      <c r="DT31" s="695"/>
      <c r="DU31" s="695"/>
      <c r="DV31" s="696"/>
      <c r="DW31" s="664">
        <v>1.8</v>
      </c>
      <c r="DX31" s="693"/>
      <c r="DY31" s="693"/>
      <c r="DZ31" s="693"/>
      <c r="EA31" s="693"/>
      <c r="EB31" s="693"/>
      <c r="EC31" s="694"/>
    </row>
    <row r="32" spans="2:133" ht="11.25" customHeight="1">
      <c r="B32" s="656" t="s">
        <v>313</v>
      </c>
      <c r="C32" s="657"/>
      <c r="D32" s="657"/>
      <c r="E32" s="657"/>
      <c r="F32" s="657"/>
      <c r="G32" s="657"/>
      <c r="H32" s="657"/>
      <c r="I32" s="657"/>
      <c r="J32" s="657"/>
      <c r="K32" s="657"/>
      <c r="L32" s="657"/>
      <c r="M32" s="657"/>
      <c r="N32" s="657"/>
      <c r="O32" s="657"/>
      <c r="P32" s="657"/>
      <c r="Q32" s="658"/>
      <c r="R32" s="659">
        <v>953104</v>
      </c>
      <c r="S32" s="660"/>
      <c r="T32" s="660"/>
      <c r="U32" s="660"/>
      <c r="V32" s="660"/>
      <c r="W32" s="660"/>
      <c r="X32" s="660"/>
      <c r="Y32" s="661"/>
      <c r="Z32" s="662">
        <v>2.7</v>
      </c>
      <c r="AA32" s="662"/>
      <c r="AB32" s="662"/>
      <c r="AC32" s="662"/>
      <c r="AD32" s="663" t="s">
        <v>244</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99.4</v>
      </c>
      <c r="BH32" s="729"/>
      <c r="BI32" s="729"/>
      <c r="BJ32" s="729"/>
      <c r="BK32" s="729"/>
      <c r="BL32" s="729"/>
      <c r="BM32" s="730">
        <v>97.9</v>
      </c>
      <c r="BN32" s="729"/>
      <c r="BO32" s="729"/>
      <c r="BP32" s="729"/>
      <c r="BQ32" s="731"/>
      <c r="BR32" s="728">
        <v>99.2</v>
      </c>
      <c r="BS32" s="729"/>
      <c r="BT32" s="729"/>
      <c r="BU32" s="729"/>
      <c r="BV32" s="729"/>
      <c r="BW32" s="729"/>
      <c r="BX32" s="730">
        <v>97.3</v>
      </c>
      <c r="BY32" s="729"/>
      <c r="BZ32" s="729"/>
      <c r="CA32" s="729"/>
      <c r="CB32" s="731"/>
      <c r="CD32" s="726"/>
      <c r="CE32" s="727"/>
      <c r="CF32" s="674" t="s">
        <v>315</v>
      </c>
      <c r="CG32" s="675"/>
      <c r="CH32" s="675"/>
      <c r="CI32" s="675"/>
      <c r="CJ32" s="675"/>
      <c r="CK32" s="675"/>
      <c r="CL32" s="675"/>
      <c r="CM32" s="675"/>
      <c r="CN32" s="675"/>
      <c r="CO32" s="675"/>
      <c r="CP32" s="675"/>
      <c r="CQ32" s="676"/>
      <c r="CR32" s="659">
        <v>208</v>
      </c>
      <c r="CS32" s="660"/>
      <c r="CT32" s="660"/>
      <c r="CU32" s="660"/>
      <c r="CV32" s="660"/>
      <c r="CW32" s="660"/>
      <c r="CX32" s="660"/>
      <c r="CY32" s="661"/>
      <c r="CZ32" s="664">
        <v>0</v>
      </c>
      <c r="DA32" s="693"/>
      <c r="DB32" s="693"/>
      <c r="DC32" s="697"/>
      <c r="DD32" s="668">
        <v>208</v>
      </c>
      <c r="DE32" s="660"/>
      <c r="DF32" s="660"/>
      <c r="DG32" s="660"/>
      <c r="DH32" s="660"/>
      <c r="DI32" s="660"/>
      <c r="DJ32" s="660"/>
      <c r="DK32" s="661"/>
      <c r="DL32" s="668">
        <v>208</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316</v>
      </c>
      <c r="C33" s="657"/>
      <c r="D33" s="657"/>
      <c r="E33" s="657"/>
      <c r="F33" s="657"/>
      <c r="G33" s="657"/>
      <c r="H33" s="657"/>
      <c r="I33" s="657"/>
      <c r="J33" s="657"/>
      <c r="K33" s="657"/>
      <c r="L33" s="657"/>
      <c r="M33" s="657"/>
      <c r="N33" s="657"/>
      <c r="O33" s="657"/>
      <c r="P33" s="657"/>
      <c r="Q33" s="658"/>
      <c r="R33" s="659">
        <v>463555</v>
      </c>
      <c r="S33" s="660"/>
      <c r="T33" s="660"/>
      <c r="U33" s="660"/>
      <c r="V33" s="660"/>
      <c r="W33" s="660"/>
      <c r="X33" s="660"/>
      <c r="Y33" s="661"/>
      <c r="Z33" s="662">
        <v>1.3</v>
      </c>
      <c r="AA33" s="662"/>
      <c r="AB33" s="662"/>
      <c r="AC33" s="662"/>
      <c r="AD33" s="663" t="s">
        <v>129</v>
      </c>
      <c r="AE33" s="663"/>
      <c r="AF33" s="663"/>
      <c r="AG33" s="663"/>
      <c r="AH33" s="663"/>
      <c r="AI33" s="663"/>
      <c r="AJ33" s="663"/>
      <c r="AK33" s="663"/>
      <c r="AL33" s="664" t="s">
        <v>129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12226236</v>
      </c>
      <c r="CS33" s="695"/>
      <c r="CT33" s="695"/>
      <c r="CU33" s="695"/>
      <c r="CV33" s="695"/>
      <c r="CW33" s="695"/>
      <c r="CX33" s="695"/>
      <c r="CY33" s="696"/>
      <c r="CZ33" s="664">
        <v>34.5</v>
      </c>
      <c r="DA33" s="693"/>
      <c r="DB33" s="693"/>
      <c r="DC33" s="697"/>
      <c r="DD33" s="668">
        <v>9613531</v>
      </c>
      <c r="DE33" s="695"/>
      <c r="DF33" s="695"/>
      <c r="DG33" s="695"/>
      <c r="DH33" s="695"/>
      <c r="DI33" s="695"/>
      <c r="DJ33" s="695"/>
      <c r="DK33" s="696"/>
      <c r="DL33" s="668">
        <v>7874144</v>
      </c>
      <c r="DM33" s="695"/>
      <c r="DN33" s="695"/>
      <c r="DO33" s="695"/>
      <c r="DP33" s="695"/>
      <c r="DQ33" s="695"/>
      <c r="DR33" s="695"/>
      <c r="DS33" s="695"/>
      <c r="DT33" s="695"/>
      <c r="DU33" s="695"/>
      <c r="DV33" s="696"/>
      <c r="DW33" s="664">
        <v>40.4</v>
      </c>
      <c r="DX33" s="693"/>
      <c r="DY33" s="693"/>
      <c r="DZ33" s="693"/>
      <c r="EA33" s="693"/>
      <c r="EB33" s="693"/>
      <c r="EC33" s="694"/>
    </row>
    <row r="34" spans="2:133" ht="11.25" customHeight="1">
      <c r="B34" s="656" t="s">
        <v>318</v>
      </c>
      <c r="C34" s="657"/>
      <c r="D34" s="657"/>
      <c r="E34" s="657"/>
      <c r="F34" s="657"/>
      <c r="G34" s="657"/>
      <c r="H34" s="657"/>
      <c r="I34" s="657"/>
      <c r="J34" s="657"/>
      <c r="K34" s="657"/>
      <c r="L34" s="657"/>
      <c r="M34" s="657"/>
      <c r="N34" s="657"/>
      <c r="O34" s="657"/>
      <c r="P34" s="657"/>
      <c r="Q34" s="658"/>
      <c r="R34" s="659">
        <v>219458</v>
      </c>
      <c r="S34" s="660"/>
      <c r="T34" s="660"/>
      <c r="U34" s="660"/>
      <c r="V34" s="660"/>
      <c r="W34" s="660"/>
      <c r="X34" s="660"/>
      <c r="Y34" s="661"/>
      <c r="Z34" s="662">
        <v>0.6</v>
      </c>
      <c r="AA34" s="662"/>
      <c r="AB34" s="662"/>
      <c r="AC34" s="662"/>
      <c r="AD34" s="663">
        <v>318</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3433096</v>
      </c>
      <c r="CS34" s="660"/>
      <c r="CT34" s="660"/>
      <c r="CU34" s="660"/>
      <c r="CV34" s="660"/>
      <c r="CW34" s="660"/>
      <c r="CX34" s="660"/>
      <c r="CY34" s="661"/>
      <c r="CZ34" s="664">
        <v>9.6999999999999993</v>
      </c>
      <c r="DA34" s="693"/>
      <c r="DB34" s="693"/>
      <c r="DC34" s="697"/>
      <c r="DD34" s="668">
        <v>2607190</v>
      </c>
      <c r="DE34" s="660"/>
      <c r="DF34" s="660"/>
      <c r="DG34" s="660"/>
      <c r="DH34" s="660"/>
      <c r="DI34" s="660"/>
      <c r="DJ34" s="660"/>
      <c r="DK34" s="661"/>
      <c r="DL34" s="668">
        <v>2010048</v>
      </c>
      <c r="DM34" s="660"/>
      <c r="DN34" s="660"/>
      <c r="DO34" s="660"/>
      <c r="DP34" s="660"/>
      <c r="DQ34" s="660"/>
      <c r="DR34" s="660"/>
      <c r="DS34" s="660"/>
      <c r="DT34" s="660"/>
      <c r="DU34" s="660"/>
      <c r="DV34" s="661"/>
      <c r="DW34" s="664">
        <v>10.3</v>
      </c>
      <c r="DX34" s="693"/>
      <c r="DY34" s="693"/>
      <c r="DZ34" s="693"/>
      <c r="EA34" s="693"/>
      <c r="EB34" s="693"/>
      <c r="EC34" s="694"/>
    </row>
    <row r="35" spans="2:133" ht="11.25" customHeight="1">
      <c r="B35" s="656" t="s">
        <v>322</v>
      </c>
      <c r="C35" s="657"/>
      <c r="D35" s="657"/>
      <c r="E35" s="657"/>
      <c r="F35" s="657"/>
      <c r="G35" s="657"/>
      <c r="H35" s="657"/>
      <c r="I35" s="657"/>
      <c r="J35" s="657"/>
      <c r="K35" s="657"/>
      <c r="L35" s="657"/>
      <c r="M35" s="657"/>
      <c r="N35" s="657"/>
      <c r="O35" s="657"/>
      <c r="P35" s="657"/>
      <c r="Q35" s="658"/>
      <c r="R35" s="659">
        <v>4777011</v>
      </c>
      <c r="S35" s="660"/>
      <c r="T35" s="660"/>
      <c r="U35" s="660"/>
      <c r="V35" s="660"/>
      <c r="W35" s="660"/>
      <c r="X35" s="660"/>
      <c r="Y35" s="661"/>
      <c r="Z35" s="662">
        <v>13.3</v>
      </c>
      <c r="AA35" s="662"/>
      <c r="AB35" s="662"/>
      <c r="AC35" s="662"/>
      <c r="AD35" s="663" t="s">
        <v>129</v>
      </c>
      <c r="AE35" s="663"/>
      <c r="AF35" s="663"/>
      <c r="AG35" s="663"/>
      <c r="AH35" s="663"/>
      <c r="AI35" s="663"/>
      <c r="AJ35" s="663"/>
      <c r="AK35" s="663"/>
      <c r="AL35" s="664" t="s">
        <v>121</v>
      </c>
      <c r="AM35" s="665"/>
      <c r="AN35" s="665"/>
      <c r="AO35" s="666"/>
      <c r="AP35" s="214"/>
      <c r="AQ35" s="732" t="s">
        <v>323</v>
      </c>
      <c r="AR35" s="733"/>
      <c r="AS35" s="733"/>
      <c r="AT35" s="733"/>
      <c r="AU35" s="733"/>
      <c r="AV35" s="733"/>
      <c r="AW35" s="733"/>
      <c r="AX35" s="733"/>
      <c r="AY35" s="734"/>
      <c r="AZ35" s="648">
        <v>4934579</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231222</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153763</v>
      </c>
      <c r="CS35" s="695"/>
      <c r="CT35" s="695"/>
      <c r="CU35" s="695"/>
      <c r="CV35" s="695"/>
      <c r="CW35" s="695"/>
      <c r="CX35" s="695"/>
      <c r="CY35" s="696"/>
      <c r="CZ35" s="664">
        <v>0.4</v>
      </c>
      <c r="DA35" s="693"/>
      <c r="DB35" s="693"/>
      <c r="DC35" s="697"/>
      <c r="DD35" s="668">
        <v>118076</v>
      </c>
      <c r="DE35" s="695"/>
      <c r="DF35" s="695"/>
      <c r="DG35" s="695"/>
      <c r="DH35" s="695"/>
      <c r="DI35" s="695"/>
      <c r="DJ35" s="695"/>
      <c r="DK35" s="696"/>
      <c r="DL35" s="668">
        <v>111108</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326</v>
      </c>
      <c r="C36" s="657"/>
      <c r="D36" s="657"/>
      <c r="E36" s="657"/>
      <c r="F36" s="657"/>
      <c r="G36" s="657"/>
      <c r="H36" s="657"/>
      <c r="I36" s="657"/>
      <c r="J36" s="657"/>
      <c r="K36" s="657"/>
      <c r="L36" s="657"/>
      <c r="M36" s="657"/>
      <c r="N36" s="657"/>
      <c r="O36" s="657"/>
      <c r="P36" s="657"/>
      <c r="Q36" s="658"/>
      <c r="R36" s="659" t="s">
        <v>129</v>
      </c>
      <c r="S36" s="660"/>
      <c r="T36" s="660"/>
      <c r="U36" s="660"/>
      <c r="V36" s="660"/>
      <c r="W36" s="660"/>
      <c r="X36" s="660"/>
      <c r="Y36" s="661"/>
      <c r="Z36" s="662" t="s">
        <v>129</v>
      </c>
      <c r="AA36" s="662"/>
      <c r="AB36" s="662"/>
      <c r="AC36" s="662"/>
      <c r="AD36" s="663" t="s">
        <v>121</v>
      </c>
      <c r="AE36" s="663"/>
      <c r="AF36" s="663"/>
      <c r="AG36" s="663"/>
      <c r="AH36" s="663"/>
      <c r="AI36" s="663"/>
      <c r="AJ36" s="663"/>
      <c r="AK36" s="663"/>
      <c r="AL36" s="664" t="s">
        <v>129</v>
      </c>
      <c r="AM36" s="665"/>
      <c r="AN36" s="665"/>
      <c r="AO36" s="666"/>
      <c r="AQ36" s="736" t="s">
        <v>327</v>
      </c>
      <c r="AR36" s="737"/>
      <c r="AS36" s="737"/>
      <c r="AT36" s="737"/>
      <c r="AU36" s="737"/>
      <c r="AV36" s="737"/>
      <c r="AW36" s="737"/>
      <c r="AX36" s="737"/>
      <c r="AY36" s="738"/>
      <c r="AZ36" s="659">
        <v>1267982</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166798</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4519993</v>
      </c>
      <c r="CS36" s="660"/>
      <c r="CT36" s="660"/>
      <c r="CU36" s="660"/>
      <c r="CV36" s="660"/>
      <c r="CW36" s="660"/>
      <c r="CX36" s="660"/>
      <c r="CY36" s="661"/>
      <c r="CZ36" s="664">
        <v>12.7</v>
      </c>
      <c r="DA36" s="693"/>
      <c r="DB36" s="693"/>
      <c r="DC36" s="697"/>
      <c r="DD36" s="668">
        <v>3812272</v>
      </c>
      <c r="DE36" s="660"/>
      <c r="DF36" s="660"/>
      <c r="DG36" s="660"/>
      <c r="DH36" s="660"/>
      <c r="DI36" s="660"/>
      <c r="DJ36" s="660"/>
      <c r="DK36" s="661"/>
      <c r="DL36" s="668">
        <v>3064522</v>
      </c>
      <c r="DM36" s="660"/>
      <c r="DN36" s="660"/>
      <c r="DO36" s="660"/>
      <c r="DP36" s="660"/>
      <c r="DQ36" s="660"/>
      <c r="DR36" s="660"/>
      <c r="DS36" s="660"/>
      <c r="DT36" s="660"/>
      <c r="DU36" s="660"/>
      <c r="DV36" s="661"/>
      <c r="DW36" s="664">
        <v>15.7</v>
      </c>
      <c r="DX36" s="693"/>
      <c r="DY36" s="693"/>
      <c r="DZ36" s="693"/>
      <c r="EA36" s="693"/>
      <c r="EB36" s="693"/>
      <c r="EC36" s="694"/>
    </row>
    <row r="37" spans="2:133" ht="11.25" customHeight="1">
      <c r="B37" s="656" t="s">
        <v>330</v>
      </c>
      <c r="C37" s="657"/>
      <c r="D37" s="657"/>
      <c r="E37" s="657"/>
      <c r="F37" s="657"/>
      <c r="G37" s="657"/>
      <c r="H37" s="657"/>
      <c r="I37" s="657"/>
      <c r="J37" s="657"/>
      <c r="K37" s="657"/>
      <c r="L37" s="657"/>
      <c r="M37" s="657"/>
      <c r="N37" s="657"/>
      <c r="O37" s="657"/>
      <c r="P37" s="657"/>
      <c r="Q37" s="658"/>
      <c r="R37" s="659">
        <v>1247311</v>
      </c>
      <c r="S37" s="660"/>
      <c r="T37" s="660"/>
      <c r="U37" s="660"/>
      <c r="V37" s="660"/>
      <c r="W37" s="660"/>
      <c r="X37" s="660"/>
      <c r="Y37" s="661"/>
      <c r="Z37" s="662">
        <v>3.5</v>
      </c>
      <c r="AA37" s="662"/>
      <c r="AB37" s="662"/>
      <c r="AC37" s="662"/>
      <c r="AD37" s="663" t="s">
        <v>244</v>
      </c>
      <c r="AE37" s="663"/>
      <c r="AF37" s="663"/>
      <c r="AG37" s="663"/>
      <c r="AH37" s="663"/>
      <c r="AI37" s="663"/>
      <c r="AJ37" s="663"/>
      <c r="AK37" s="663"/>
      <c r="AL37" s="664" t="s">
        <v>121</v>
      </c>
      <c r="AM37" s="665"/>
      <c r="AN37" s="665"/>
      <c r="AO37" s="666"/>
      <c r="AQ37" s="736" t="s">
        <v>331</v>
      </c>
      <c r="AR37" s="737"/>
      <c r="AS37" s="737"/>
      <c r="AT37" s="737"/>
      <c r="AU37" s="737"/>
      <c r="AV37" s="737"/>
      <c r="AW37" s="737"/>
      <c r="AX37" s="737"/>
      <c r="AY37" s="738"/>
      <c r="AZ37" s="659">
        <v>623029</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12594</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1128060</v>
      </c>
      <c r="CS37" s="695"/>
      <c r="CT37" s="695"/>
      <c r="CU37" s="695"/>
      <c r="CV37" s="695"/>
      <c r="CW37" s="695"/>
      <c r="CX37" s="695"/>
      <c r="CY37" s="696"/>
      <c r="CZ37" s="664">
        <v>3.2</v>
      </c>
      <c r="DA37" s="693"/>
      <c r="DB37" s="693"/>
      <c r="DC37" s="697"/>
      <c r="DD37" s="668">
        <v>1128060</v>
      </c>
      <c r="DE37" s="695"/>
      <c r="DF37" s="695"/>
      <c r="DG37" s="695"/>
      <c r="DH37" s="695"/>
      <c r="DI37" s="695"/>
      <c r="DJ37" s="695"/>
      <c r="DK37" s="696"/>
      <c r="DL37" s="668">
        <v>1013461</v>
      </c>
      <c r="DM37" s="695"/>
      <c r="DN37" s="695"/>
      <c r="DO37" s="695"/>
      <c r="DP37" s="695"/>
      <c r="DQ37" s="695"/>
      <c r="DR37" s="695"/>
      <c r="DS37" s="695"/>
      <c r="DT37" s="695"/>
      <c r="DU37" s="695"/>
      <c r="DV37" s="696"/>
      <c r="DW37" s="664">
        <v>5.2</v>
      </c>
      <c r="DX37" s="693"/>
      <c r="DY37" s="693"/>
      <c r="DZ37" s="693"/>
      <c r="EA37" s="693"/>
      <c r="EB37" s="693"/>
      <c r="EC37" s="694"/>
    </row>
    <row r="38" spans="2:133" ht="11.25" customHeight="1">
      <c r="B38" s="704" t="s">
        <v>334</v>
      </c>
      <c r="C38" s="705"/>
      <c r="D38" s="705"/>
      <c r="E38" s="705"/>
      <c r="F38" s="705"/>
      <c r="G38" s="705"/>
      <c r="H38" s="705"/>
      <c r="I38" s="705"/>
      <c r="J38" s="705"/>
      <c r="K38" s="705"/>
      <c r="L38" s="705"/>
      <c r="M38" s="705"/>
      <c r="N38" s="705"/>
      <c r="O38" s="705"/>
      <c r="P38" s="705"/>
      <c r="Q38" s="706"/>
      <c r="R38" s="739">
        <v>35909079</v>
      </c>
      <c r="S38" s="740"/>
      <c r="T38" s="740"/>
      <c r="U38" s="740"/>
      <c r="V38" s="740"/>
      <c r="W38" s="740"/>
      <c r="X38" s="740"/>
      <c r="Y38" s="741"/>
      <c r="Z38" s="742">
        <v>100</v>
      </c>
      <c r="AA38" s="742"/>
      <c r="AB38" s="742"/>
      <c r="AC38" s="742"/>
      <c r="AD38" s="743">
        <v>18247908</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167006</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20412</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3424527</v>
      </c>
      <c r="CS38" s="660"/>
      <c r="CT38" s="660"/>
      <c r="CU38" s="660"/>
      <c r="CV38" s="660"/>
      <c r="CW38" s="660"/>
      <c r="CX38" s="660"/>
      <c r="CY38" s="661"/>
      <c r="CZ38" s="664">
        <v>9.6999999999999993</v>
      </c>
      <c r="DA38" s="693"/>
      <c r="DB38" s="693"/>
      <c r="DC38" s="697"/>
      <c r="DD38" s="668">
        <v>2822604</v>
      </c>
      <c r="DE38" s="660"/>
      <c r="DF38" s="660"/>
      <c r="DG38" s="660"/>
      <c r="DH38" s="660"/>
      <c r="DI38" s="660"/>
      <c r="DJ38" s="660"/>
      <c r="DK38" s="661"/>
      <c r="DL38" s="668">
        <v>2688466</v>
      </c>
      <c r="DM38" s="660"/>
      <c r="DN38" s="660"/>
      <c r="DO38" s="660"/>
      <c r="DP38" s="660"/>
      <c r="DQ38" s="660"/>
      <c r="DR38" s="660"/>
      <c r="DS38" s="660"/>
      <c r="DT38" s="660"/>
      <c r="DU38" s="660"/>
      <c r="DV38" s="661"/>
      <c r="DW38" s="664">
        <v>13.8</v>
      </c>
      <c r="DX38" s="693"/>
      <c r="DY38" s="693"/>
      <c r="DZ38" s="693"/>
      <c r="EA38" s="693"/>
      <c r="EB38" s="693"/>
      <c r="EC38" s="694"/>
    </row>
    <row r="39" spans="2:133" ht="11.25" customHeight="1">
      <c r="AQ39" s="736" t="s">
        <v>338</v>
      </c>
      <c r="AR39" s="737"/>
      <c r="AS39" s="737"/>
      <c r="AT39" s="737"/>
      <c r="AU39" s="737"/>
      <c r="AV39" s="737"/>
      <c r="AW39" s="737"/>
      <c r="AX39" s="737"/>
      <c r="AY39" s="738"/>
      <c r="AZ39" s="659">
        <v>32971</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93</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603858</v>
      </c>
      <c r="CS39" s="695"/>
      <c r="CT39" s="695"/>
      <c r="CU39" s="695"/>
      <c r="CV39" s="695"/>
      <c r="CW39" s="695"/>
      <c r="CX39" s="695"/>
      <c r="CY39" s="696"/>
      <c r="CZ39" s="664">
        <v>1.7</v>
      </c>
      <c r="DA39" s="693"/>
      <c r="DB39" s="693"/>
      <c r="DC39" s="697"/>
      <c r="DD39" s="668">
        <v>220000</v>
      </c>
      <c r="DE39" s="695"/>
      <c r="DF39" s="695"/>
      <c r="DG39" s="695"/>
      <c r="DH39" s="695"/>
      <c r="DI39" s="695"/>
      <c r="DJ39" s="695"/>
      <c r="DK39" s="696"/>
      <c r="DL39" s="668" t="s">
        <v>244</v>
      </c>
      <c r="DM39" s="695"/>
      <c r="DN39" s="695"/>
      <c r="DO39" s="695"/>
      <c r="DP39" s="695"/>
      <c r="DQ39" s="695"/>
      <c r="DR39" s="695"/>
      <c r="DS39" s="695"/>
      <c r="DT39" s="695"/>
      <c r="DU39" s="695"/>
      <c r="DV39" s="696"/>
      <c r="DW39" s="664" t="s">
        <v>121</v>
      </c>
      <c r="DX39" s="693"/>
      <c r="DY39" s="693"/>
      <c r="DZ39" s="693"/>
      <c r="EA39" s="693"/>
      <c r="EB39" s="693"/>
      <c r="EC39" s="694"/>
    </row>
    <row r="40" spans="2:133" ht="11.25" customHeight="1">
      <c r="AQ40" s="736" t="s">
        <v>342</v>
      </c>
      <c r="AR40" s="737"/>
      <c r="AS40" s="737"/>
      <c r="AT40" s="737"/>
      <c r="AU40" s="737"/>
      <c r="AV40" s="737"/>
      <c r="AW40" s="737"/>
      <c r="AX40" s="737"/>
      <c r="AY40" s="738"/>
      <c r="AZ40" s="659">
        <v>832146</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104</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90999</v>
      </c>
      <c r="CS40" s="660"/>
      <c r="CT40" s="660"/>
      <c r="CU40" s="660"/>
      <c r="CV40" s="660"/>
      <c r="CW40" s="660"/>
      <c r="CX40" s="660"/>
      <c r="CY40" s="661"/>
      <c r="CZ40" s="664">
        <v>0.3</v>
      </c>
      <c r="DA40" s="693"/>
      <c r="DB40" s="693"/>
      <c r="DC40" s="697"/>
      <c r="DD40" s="668">
        <v>33389</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c r="AQ41" s="746" t="s">
        <v>345</v>
      </c>
      <c r="AR41" s="747"/>
      <c r="AS41" s="747"/>
      <c r="AT41" s="747"/>
      <c r="AU41" s="747"/>
      <c r="AV41" s="747"/>
      <c r="AW41" s="747"/>
      <c r="AX41" s="747"/>
      <c r="AY41" s="748"/>
      <c r="AZ41" s="739">
        <v>2011445</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332</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244</v>
      </c>
      <c r="CS41" s="695"/>
      <c r="CT41" s="695"/>
      <c r="CU41" s="695"/>
      <c r="CV41" s="695"/>
      <c r="CW41" s="695"/>
      <c r="CX41" s="695"/>
      <c r="CY41" s="696"/>
      <c r="CZ41" s="664" t="s">
        <v>121</v>
      </c>
      <c r="DA41" s="693"/>
      <c r="DB41" s="693"/>
      <c r="DC41" s="697"/>
      <c r="DD41" s="668" t="s">
        <v>129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5689626</v>
      </c>
      <c r="CS42" s="660"/>
      <c r="CT42" s="660"/>
      <c r="CU42" s="660"/>
      <c r="CV42" s="660"/>
      <c r="CW42" s="660"/>
      <c r="CX42" s="660"/>
      <c r="CY42" s="661"/>
      <c r="CZ42" s="664">
        <v>16</v>
      </c>
      <c r="DA42" s="665"/>
      <c r="DB42" s="665"/>
      <c r="DC42" s="760"/>
      <c r="DD42" s="668">
        <v>648005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263342</v>
      </c>
      <c r="CS43" s="695"/>
      <c r="CT43" s="695"/>
      <c r="CU43" s="695"/>
      <c r="CV43" s="695"/>
      <c r="CW43" s="695"/>
      <c r="CX43" s="695"/>
      <c r="CY43" s="696"/>
      <c r="CZ43" s="664">
        <v>0.7</v>
      </c>
      <c r="DA43" s="693"/>
      <c r="DB43" s="693"/>
      <c r="DC43" s="697"/>
      <c r="DD43" s="668">
        <v>258599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304</v>
      </c>
      <c r="CE44" s="772"/>
      <c r="CF44" s="656" t="s">
        <v>353</v>
      </c>
      <c r="CG44" s="657"/>
      <c r="CH44" s="657"/>
      <c r="CI44" s="657"/>
      <c r="CJ44" s="657"/>
      <c r="CK44" s="657"/>
      <c r="CL44" s="657"/>
      <c r="CM44" s="657"/>
      <c r="CN44" s="657"/>
      <c r="CO44" s="657"/>
      <c r="CP44" s="657"/>
      <c r="CQ44" s="658"/>
      <c r="CR44" s="659">
        <v>5668998</v>
      </c>
      <c r="CS44" s="660"/>
      <c r="CT44" s="660"/>
      <c r="CU44" s="660"/>
      <c r="CV44" s="660"/>
      <c r="CW44" s="660"/>
      <c r="CX44" s="660"/>
      <c r="CY44" s="661"/>
      <c r="CZ44" s="664">
        <v>16</v>
      </c>
      <c r="DA44" s="665"/>
      <c r="DB44" s="665"/>
      <c r="DC44" s="760"/>
      <c r="DD44" s="668">
        <v>647694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2395519</v>
      </c>
      <c r="CS45" s="695"/>
      <c r="CT45" s="695"/>
      <c r="CU45" s="695"/>
      <c r="CV45" s="695"/>
      <c r="CW45" s="695"/>
      <c r="CX45" s="695"/>
      <c r="CY45" s="696"/>
      <c r="CZ45" s="664">
        <v>6.8</v>
      </c>
      <c r="DA45" s="693"/>
      <c r="DB45" s="693"/>
      <c r="DC45" s="697"/>
      <c r="DD45" s="668">
        <v>92811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3009923</v>
      </c>
      <c r="CS46" s="660"/>
      <c r="CT46" s="660"/>
      <c r="CU46" s="660"/>
      <c r="CV46" s="660"/>
      <c r="CW46" s="660"/>
      <c r="CX46" s="660"/>
      <c r="CY46" s="661"/>
      <c r="CZ46" s="664">
        <v>8.5</v>
      </c>
      <c r="DA46" s="665"/>
      <c r="DB46" s="665"/>
      <c r="DC46" s="760"/>
      <c r="DD46" s="668">
        <v>538947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v>20628</v>
      </c>
      <c r="CS47" s="695"/>
      <c r="CT47" s="695"/>
      <c r="CU47" s="695"/>
      <c r="CV47" s="695"/>
      <c r="CW47" s="695"/>
      <c r="CX47" s="695"/>
      <c r="CY47" s="696"/>
      <c r="CZ47" s="664">
        <v>0.1</v>
      </c>
      <c r="DA47" s="693"/>
      <c r="DB47" s="693"/>
      <c r="DC47" s="697"/>
      <c r="DD47" s="668">
        <v>311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129</v>
      </c>
      <c r="CS48" s="660"/>
      <c r="CT48" s="660"/>
      <c r="CU48" s="660"/>
      <c r="CV48" s="660"/>
      <c r="CW48" s="660"/>
      <c r="CX48" s="660"/>
      <c r="CY48" s="661"/>
      <c r="CZ48" s="664" t="s">
        <v>244</v>
      </c>
      <c r="DA48" s="665"/>
      <c r="DB48" s="665"/>
      <c r="DC48" s="760"/>
      <c r="DD48" s="668" t="s">
        <v>244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35484331</v>
      </c>
      <c r="CS49" s="729"/>
      <c r="CT49" s="729"/>
      <c r="CU49" s="729"/>
      <c r="CV49" s="729"/>
      <c r="CW49" s="729"/>
      <c r="CX49" s="729"/>
      <c r="CY49" s="761"/>
      <c r="CZ49" s="744">
        <v>100</v>
      </c>
      <c r="DA49" s="762"/>
      <c r="DB49" s="762"/>
      <c r="DC49" s="763"/>
      <c r="DD49" s="764">
        <v>21414809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8Gzu3JwdEYFMNZR9MCwNO4l7HANbtAm/i5FEab2YyE5S8ZCGXDzGQyuzqEigWzdJxkjHXFFqOzwdQUYKEmM8lA==" saltValue="tEJG8nFqqw/5/zn2gF/C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35898</v>
      </c>
      <c r="R7" s="795"/>
      <c r="S7" s="795"/>
      <c r="T7" s="795"/>
      <c r="U7" s="795"/>
      <c r="V7" s="795">
        <v>35478</v>
      </c>
      <c r="W7" s="795"/>
      <c r="X7" s="795"/>
      <c r="Y7" s="795"/>
      <c r="Z7" s="795"/>
      <c r="AA7" s="795">
        <v>419</v>
      </c>
      <c r="AB7" s="795"/>
      <c r="AC7" s="795"/>
      <c r="AD7" s="795"/>
      <c r="AE7" s="796"/>
      <c r="AF7" s="797">
        <v>381</v>
      </c>
      <c r="AG7" s="798"/>
      <c r="AH7" s="798"/>
      <c r="AI7" s="798"/>
      <c r="AJ7" s="799"/>
      <c r="AK7" s="834">
        <v>953</v>
      </c>
      <c r="AL7" s="835"/>
      <c r="AM7" s="835"/>
      <c r="AN7" s="835"/>
      <c r="AO7" s="835"/>
      <c r="AP7" s="835">
        <v>42520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587</v>
      </c>
      <c r="BT7" s="839" t="s">
        <v>587</v>
      </c>
      <c r="BU7" s="839" t="s">
        <v>587</v>
      </c>
      <c r="BV7" s="839" t="s">
        <v>587</v>
      </c>
      <c r="BW7" s="839" t="s">
        <v>587</v>
      </c>
      <c r="BX7" s="839" t="s">
        <v>587</v>
      </c>
      <c r="BY7" s="839" t="s">
        <v>587</v>
      </c>
      <c r="BZ7" s="839" t="s">
        <v>587</v>
      </c>
      <c r="CA7" s="839" t="s">
        <v>587</v>
      </c>
      <c r="CB7" s="839" t="s">
        <v>587</v>
      </c>
      <c r="CC7" s="839" t="s">
        <v>587</v>
      </c>
      <c r="CD7" s="839" t="s">
        <v>587</v>
      </c>
      <c r="CE7" s="839" t="s">
        <v>587</v>
      </c>
      <c r="CF7" s="839" t="s">
        <v>587</v>
      </c>
      <c r="CG7" s="840" t="s">
        <v>587</v>
      </c>
      <c r="CH7" s="831">
        <v>0</v>
      </c>
      <c r="CI7" s="832">
        <v>0</v>
      </c>
      <c r="CJ7" s="832">
        <v>0</v>
      </c>
      <c r="CK7" s="832">
        <v>0</v>
      </c>
      <c r="CL7" s="833">
        <v>0</v>
      </c>
      <c r="CM7" s="831">
        <v>195</v>
      </c>
      <c r="CN7" s="832">
        <v>195</v>
      </c>
      <c r="CO7" s="832">
        <v>195</v>
      </c>
      <c r="CP7" s="832">
        <v>195</v>
      </c>
      <c r="CQ7" s="833">
        <v>195</v>
      </c>
      <c r="CR7" s="831">
        <v>5</v>
      </c>
      <c r="CS7" s="832">
        <v>5</v>
      </c>
      <c r="CT7" s="832">
        <v>5</v>
      </c>
      <c r="CU7" s="832">
        <v>5</v>
      </c>
      <c r="CV7" s="833">
        <v>5</v>
      </c>
      <c r="CW7" s="831" t="s">
        <v>583</v>
      </c>
      <c r="CX7" s="832">
        <v>0</v>
      </c>
      <c r="CY7" s="832">
        <v>0</v>
      </c>
      <c r="CZ7" s="832">
        <v>0</v>
      </c>
      <c r="DA7" s="833">
        <v>0</v>
      </c>
      <c r="DB7" s="831">
        <v>856</v>
      </c>
      <c r="DC7" s="832">
        <v>856</v>
      </c>
      <c r="DD7" s="832">
        <v>856</v>
      </c>
      <c r="DE7" s="832">
        <v>856</v>
      </c>
      <c r="DF7" s="833">
        <v>856</v>
      </c>
      <c r="DG7" s="831" t="s">
        <v>582</v>
      </c>
      <c r="DH7" s="832"/>
      <c r="DI7" s="832"/>
      <c r="DJ7" s="832"/>
      <c r="DK7" s="833"/>
      <c r="DL7" s="831" t="s">
        <v>583</v>
      </c>
      <c r="DM7" s="832"/>
      <c r="DN7" s="832"/>
      <c r="DO7" s="832"/>
      <c r="DP7" s="833"/>
      <c r="DQ7" s="831" t="s">
        <v>583</v>
      </c>
      <c r="DR7" s="832"/>
      <c r="DS7" s="832"/>
      <c r="DT7" s="832"/>
      <c r="DU7" s="833"/>
      <c r="DV7" s="812"/>
      <c r="DW7" s="813"/>
      <c r="DX7" s="813"/>
      <c r="DY7" s="813"/>
      <c r="DZ7" s="814"/>
      <c r="EA7" s="234"/>
    </row>
    <row r="8" spans="1:131" s="235" customFormat="1" ht="26.25" customHeight="1">
      <c r="A8" s="241">
        <v>2</v>
      </c>
      <c r="B8" s="815" t="s">
        <v>382</v>
      </c>
      <c r="C8" s="816"/>
      <c r="D8" s="816"/>
      <c r="E8" s="816"/>
      <c r="F8" s="816"/>
      <c r="G8" s="816"/>
      <c r="H8" s="816"/>
      <c r="I8" s="816"/>
      <c r="J8" s="816"/>
      <c r="K8" s="816"/>
      <c r="L8" s="816"/>
      <c r="M8" s="816"/>
      <c r="N8" s="816"/>
      <c r="O8" s="816"/>
      <c r="P8" s="817"/>
      <c r="Q8" s="818">
        <v>27</v>
      </c>
      <c r="R8" s="819"/>
      <c r="S8" s="819"/>
      <c r="T8" s="819"/>
      <c r="U8" s="819"/>
      <c r="V8" s="819">
        <v>22</v>
      </c>
      <c r="W8" s="819"/>
      <c r="X8" s="819"/>
      <c r="Y8" s="819"/>
      <c r="Z8" s="819"/>
      <c r="AA8" s="819">
        <v>5</v>
      </c>
      <c r="AB8" s="819"/>
      <c r="AC8" s="819"/>
      <c r="AD8" s="819"/>
      <c r="AE8" s="820"/>
      <c r="AF8" s="821">
        <v>5</v>
      </c>
      <c r="AG8" s="822"/>
      <c r="AH8" s="822"/>
      <c r="AI8" s="822"/>
      <c r="AJ8" s="823"/>
      <c r="AK8" s="824">
        <v>2</v>
      </c>
      <c r="AL8" s="825"/>
      <c r="AM8" s="825"/>
      <c r="AN8" s="825"/>
      <c r="AO8" s="825"/>
      <c r="AP8" s="825" t="s">
        <v>583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588</v>
      </c>
      <c r="BT8" s="829" t="s">
        <v>588</v>
      </c>
      <c r="BU8" s="829" t="s">
        <v>588</v>
      </c>
      <c r="BV8" s="829" t="s">
        <v>588</v>
      </c>
      <c r="BW8" s="829" t="s">
        <v>588</v>
      </c>
      <c r="BX8" s="829" t="s">
        <v>588</v>
      </c>
      <c r="BY8" s="829" t="s">
        <v>588</v>
      </c>
      <c r="BZ8" s="829" t="s">
        <v>588</v>
      </c>
      <c r="CA8" s="829" t="s">
        <v>588</v>
      </c>
      <c r="CB8" s="829" t="s">
        <v>588</v>
      </c>
      <c r="CC8" s="829" t="s">
        <v>588</v>
      </c>
      <c r="CD8" s="829" t="s">
        <v>588</v>
      </c>
      <c r="CE8" s="829" t="s">
        <v>588</v>
      </c>
      <c r="CF8" s="829" t="s">
        <v>588</v>
      </c>
      <c r="CG8" s="830" t="s">
        <v>588</v>
      </c>
      <c r="CH8" s="841">
        <v>0</v>
      </c>
      <c r="CI8" s="842">
        <v>0</v>
      </c>
      <c r="CJ8" s="842">
        <v>0</v>
      </c>
      <c r="CK8" s="842">
        <v>0</v>
      </c>
      <c r="CL8" s="843">
        <v>0</v>
      </c>
      <c r="CM8" s="841">
        <v>3</v>
      </c>
      <c r="CN8" s="842">
        <v>3</v>
      </c>
      <c r="CO8" s="842">
        <v>3</v>
      </c>
      <c r="CP8" s="842">
        <v>3</v>
      </c>
      <c r="CQ8" s="843">
        <v>3</v>
      </c>
      <c r="CR8" s="841">
        <v>3</v>
      </c>
      <c r="CS8" s="842">
        <v>3</v>
      </c>
      <c r="CT8" s="842">
        <v>3</v>
      </c>
      <c r="CU8" s="842">
        <v>3</v>
      </c>
      <c r="CV8" s="843">
        <v>3</v>
      </c>
      <c r="CW8" s="841">
        <v>424</v>
      </c>
      <c r="CX8" s="842">
        <v>424</v>
      </c>
      <c r="CY8" s="842">
        <v>424</v>
      </c>
      <c r="CZ8" s="842">
        <v>424</v>
      </c>
      <c r="DA8" s="843">
        <v>424</v>
      </c>
      <c r="DB8" s="841" t="s">
        <v>583</v>
      </c>
      <c r="DC8" s="842">
        <v>0</v>
      </c>
      <c r="DD8" s="842">
        <v>0</v>
      </c>
      <c r="DE8" s="842">
        <v>0</v>
      </c>
      <c r="DF8" s="843">
        <v>0</v>
      </c>
      <c r="DG8" s="841" t="s">
        <v>595</v>
      </c>
      <c r="DH8" s="842"/>
      <c r="DI8" s="842"/>
      <c r="DJ8" s="842"/>
      <c r="DK8" s="843"/>
      <c r="DL8" s="841" t="s">
        <v>596</v>
      </c>
      <c r="DM8" s="842"/>
      <c r="DN8" s="842"/>
      <c r="DO8" s="842"/>
      <c r="DP8" s="843"/>
      <c r="DQ8" s="841" t="s">
        <v>583</v>
      </c>
      <c r="DR8" s="842"/>
      <c r="DS8" s="842"/>
      <c r="DT8" s="842"/>
      <c r="DU8" s="843"/>
      <c r="DV8" s="844"/>
      <c r="DW8" s="845"/>
      <c r="DX8" s="845"/>
      <c r="DY8" s="845"/>
      <c r="DZ8" s="846"/>
      <c r="EA8" s="234"/>
    </row>
    <row r="9" spans="1:131" s="235" customFormat="1" ht="26.25" customHeight="1">
      <c r="A9" s="241">
        <v>3</v>
      </c>
      <c r="B9" s="815" t="s">
        <v>383</v>
      </c>
      <c r="C9" s="816"/>
      <c r="D9" s="816"/>
      <c r="E9" s="816"/>
      <c r="F9" s="816"/>
      <c r="G9" s="816"/>
      <c r="H9" s="816"/>
      <c r="I9" s="816"/>
      <c r="J9" s="816"/>
      <c r="K9" s="816"/>
      <c r="L9" s="816"/>
      <c r="M9" s="816"/>
      <c r="N9" s="816"/>
      <c r="O9" s="816"/>
      <c r="P9" s="817"/>
      <c r="Q9" s="818">
        <v>154</v>
      </c>
      <c r="R9" s="819"/>
      <c r="S9" s="819"/>
      <c r="T9" s="819"/>
      <c r="U9" s="819"/>
      <c r="V9" s="819">
        <v>154</v>
      </c>
      <c r="W9" s="819"/>
      <c r="X9" s="819"/>
      <c r="Y9" s="819"/>
      <c r="Z9" s="819"/>
      <c r="AA9" s="819" t="s">
        <v>582</v>
      </c>
      <c r="AB9" s="819"/>
      <c r="AC9" s="819"/>
      <c r="AD9" s="819"/>
      <c r="AE9" s="820"/>
      <c r="AF9" s="821" t="s">
        <v>121</v>
      </c>
      <c r="AG9" s="822"/>
      <c r="AH9" s="822"/>
      <c r="AI9" s="822"/>
      <c r="AJ9" s="823"/>
      <c r="AK9" s="824">
        <v>127</v>
      </c>
      <c r="AL9" s="825"/>
      <c r="AM9" s="825"/>
      <c r="AN9" s="825"/>
      <c r="AO9" s="825"/>
      <c r="AP9" s="825">
        <v>243</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589</v>
      </c>
      <c r="BT9" s="829" t="s">
        <v>589</v>
      </c>
      <c r="BU9" s="829" t="s">
        <v>589</v>
      </c>
      <c r="BV9" s="829" t="s">
        <v>589</v>
      </c>
      <c r="BW9" s="829" t="s">
        <v>589</v>
      </c>
      <c r="BX9" s="829" t="s">
        <v>589</v>
      </c>
      <c r="BY9" s="829" t="s">
        <v>589</v>
      </c>
      <c r="BZ9" s="829" t="s">
        <v>589</v>
      </c>
      <c r="CA9" s="829" t="s">
        <v>589</v>
      </c>
      <c r="CB9" s="829" t="s">
        <v>589</v>
      </c>
      <c r="CC9" s="829" t="s">
        <v>589</v>
      </c>
      <c r="CD9" s="829" t="s">
        <v>589</v>
      </c>
      <c r="CE9" s="829" t="s">
        <v>589</v>
      </c>
      <c r="CF9" s="829" t="s">
        <v>589</v>
      </c>
      <c r="CG9" s="830" t="s">
        <v>589</v>
      </c>
      <c r="CH9" s="841">
        <v>1</v>
      </c>
      <c r="CI9" s="842">
        <v>1</v>
      </c>
      <c r="CJ9" s="842">
        <v>1</v>
      </c>
      <c r="CK9" s="842">
        <v>1</v>
      </c>
      <c r="CL9" s="843">
        <v>1</v>
      </c>
      <c r="CM9" s="841">
        <v>19</v>
      </c>
      <c r="CN9" s="842">
        <v>19</v>
      </c>
      <c r="CO9" s="842">
        <v>19</v>
      </c>
      <c r="CP9" s="842">
        <v>19</v>
      </c>
      <c r="CQ9" s="843">
        <v>19</v>
      </c>
      <c r="CR9" s="841">
        <v>10</v>
      </c>
      <c r="CS9" s="842">
        <v>10</v>
      </c>
      <c r="CT9" s="842">
        <v>10</v>
      </c>
      <c r="CU9" s="842">
        <v>10</v>
      </c>
      <c r="CV9" s="843">
        <v>10</v>
      </c>
      <c r="CW9" s="841">
        <v>22</v>
      </c>
      <c r="CX9" s="842">
        <v>22</v>
      </c>
      <c r="CY9" s="842">
        <v>22</v>
      </c>
      <c r="CZ9" s="842">
        <v>22</v>
      </c>
      <c r="DA9" s="843">
        <v>22</v>
      </c>
      <c r="DB9" s="841" t="s">
        <v>582</v>
      </c>
      <c r="DC9" s="842">
        <v>0</v>
      </c>
      <c r="DD9" s="842">
        <v>0</v>
      </c>
      <c r="DE9" s="842">
        <v>0</v>
      </c>
      <c r="DF9" s="843">
        <v>0</v>
      </c>
      <c r="DG9" s="841" t="s">
        <v>583</v>
      </c>
      <c r="DH9" s="842"/>
      <c r="DI9" s="842"/>
      <c r="DJ9" s="842"/>
      <c r="DK9" s="843"/>
      <c r="DL9" s="841" t="s">
        <v>583</v>
      </c>
      <c r="DM9" s="842"/>
      <c r="DN9" s="842"/>
      <c r="DO9" s="842"/>
      <c r="DP9" s="843"/>
      <c r="DQ9" s="841" t="s">
        <v>596</v>
      </c>
      <c r="DR9" s="842"/>
      <c r="DS9" s="842"/>
      <c r="DT9" s="842"/>
      <c r="DU9" s="843"/>
      <c r="DV9" s="844"/>
      <c r="DW9" s="845"/>
      <c r="DX9" s="845"/>
      <c r="DY9" s="845"/>
      <c r="DZ9" s="846"/>
      <c r="EA9" s="234"/>
    </row>
    <row r="10" spans="1:131" s="235" customFormat="1" ht="26.25" customHeight="1">
      <c r="A10" s="241">
        <v>4</v>
      </c>
      <c r="B10" s="815" t="s">
        <v>384</v>
      </c>
      <c r="C10" s="816"/>
      <c r="D10" s="816"/>
      <c r="E10" s="816"/>
      <c r="F10" s="816"/>
      <c r="G10" s="816"/>
      <c r="H10" s="816"/>
      <c r="I10" s="816"/>
      <c r="J10" s="816"/>
      <c r="K10" s="816"/>
      <c r="L10" s="816"/>
      <c r="M10" s="816"/>
      <c r="N10" s="816"/>
      <c r="O10" s="816"/>
      <c r="P10" s="817"/>
      <c r="Q10" s="818">
        <v>0</v>
      </c>
      <c r="R10" s="819"/>
      <c r="S10" s="819"/>
      <c r="T10" s="819"/>
      <c r="U10" s="819"/>
      <c r="V10" s="819">
        <v>0</v>
      </c>
      <c r="W10" s="819"/>
      <c r="X10" s="819"/>
      <c r="Y10" s="819"/>
      <c r="Z10" s="819"/>
      <c r="AA10" s="819">
        <v>0</v>
      </c>
      <c r="AB10" s="819"/>
      <c r="AC10" s="819"/>
      <c r="AD10" s="819"/>
      <c r="AE10" s="820"/>
      <c r="AF10" s="821">
        <v>0</v>
      </c>
      <c r="AG10" s="822"/>
      <c r="AH10" s="822"/>
      <c r="AI10" s="822"/>
      <c r="AJ10" s="823"/>
      <c r="AK10" s="824">
        <v>0</v>
      </c>
      <c r="AL10" s="825"/>
      <c r="AM10" s="825"/>
      <c r="AN10" s="825"/>
      <c r="AO10" s="825"/>
      <c r="AP10" s="825" t="s">
        <v>583</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590</v>
      </c>
      <c r="BT10" s="829" t="s">
        <v>590</v>
      </c>
      <c r="BU10" s="829" t="s">
        <v>590</v>
      </c>
      <c r="BV10" s="829" t="s">
        <v>590</v>
      </c>
      <c r="BW10" s="829" t="s">
        <v>590</v>
      </c>
      <c r="BX10" s="829" t="s">
        <v>590</v>
      </c>
      <c r="BY10" s="829" t="s">
        <v>590</v>
      </c>
      <c r="BZ10" s="829" t="s">
        <v>590</v>
      </c>
      <c r="CA10" s="829" t="s">
        <v>590</v>
      </c>
      <c r="CB10" s="829" t="s">
        <v>590</v>
      </c>
      <c r="CC10" s="829" t="s">
        <v>590</v>
      </c>
      <c r="CD10" s="829" t="s">
        <v>590</v>
      </c>
      <c r="CE10" s="829" t="s">
        <v>590</v>
      </c>
      <c r="CF10" s="829" t="s">
        <v>590</v>
      </c>
      <c r="CG10" s="830" t="s">
        <v>590</v>
      </c>
      <c r="CH10" s="841">
        <v>-1</v>
      </c>
      <c r="CI10" s="842">
        <v>-1</v>
      </c>
      <c r="CJ10" s="842">
        <v>-1</v>
      </c>
      <c r="CK10" s="842">
        <v>-1</v>
      </c>
      <c r="CL10" s="843">
        <v>-1</v>
      </c>
      <c r="CM10" s="841">
        <v>33</v>
      </c>
      <c r="CN10" s="842">
        <v>33</v>
      </c>
      <c r="CO10" s="842">
        <v>33</v>
      </c>
      <c r="CP10" s="842">
        <v>33</v>
      </c>
      <c r="CQ10" s="843">
        <v>33</v>
      </c>
      <c r="CR10" s="841">
        <v>30</v>
      </c>
      <c r="CS10" s="842">
        <v>30</v>
      </c>
      <c r="CT10" s="842">
        <v>30</v>
      </c>
      <c r="CU10" s="842">
        <v>30</v>
      </c>
      <c r="CV10" s="843">
        <v>30</v>
      </c>
      <c r="CW10" s="841">
        <v>37</v>
      </c>
      <c r="CX10" s="842">
        <v>37</v>
      </c>
      <c r="CY10" s="842">
        <v>37</v>
      </c>
      <c r="CZ10" s="842">
        <v>37</v>
      </c>
      <c r="DA10" s="843">
        <v>37</v>
      </c>
      <c r="DB10" s="841" t="s">
        <v>582</v>
      </c>
      <c r="DC10" s="842">
        <v>0</v>
      </c>
      <c r="DD10" s="842">
        <v>0</v>
      </c>
      <c r="DE10" s="842">
        <v>0</v>
      </c>
      <c r="DF10" s="843">
        <v>0</v>
      </c>
      <c r="DG10" s="841" t="s">
        <v>583</v>
      </c>
      <c r="DH10" s="842"/>
      <c r="DI10" s="842"/>
      <c r="DJ10" s="842"/>
      <c r="DK10" s="843"/>
      <c r="DL10" s="841" t="s">
        <v>583</v>
      </c>
      <c r="DM10" s="842"/>
      <c r="DN10" s="842"/>
      <c r="DO10" s="842"/>
      <c r="DP10" s="843"/>
      <c r="DQ10" s="841" t="s">
        <v>583</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591</v>
      </c>
      <c r="BT11" s="829" t="s">
        <v>591</v>
      </c>
      <c r="BU11" s="829" t="s">
        <v>591</v>
      </c>
      <c r="BV11" s="829" t="s">
        <v>591</v>
      </c>
      <c r="BW11" s="829" t="s">
        <v>591</v>
      </c>
      <c r="BX11" s="829" t="s">
        <v>591</v>
      </c>
      <c r="BY11" s="829" t="s">
        <v>591</v>
      </c>
      <c r="BZ11" s="829" t="s">
        <v>591</v>
      </c>
      <c r="CA11" s="829" t="s">
        <v>591</v>
      </c>
      <c r="CB11" s="829" t="s">
        <v>591</v>
      </c>
      <c r="CC11" s="829" t="s">
        <v>591</v>
      </c>
      <c r="CD11" s="829" t="s">
        <v>591</v>
      </c>
      <c r="CE11" s="829" t="s">
        <v>591</v>
      </c>
      <c r="CF11" s="829" t="s">
        <v>591</v>
      </c>
      <c r="CG11" s="830" t="s">
        <v>591</v>
      </c>
      <c r="CH11" s="841">
        <v>-3</v>
      </c>
      <c r="CI11" s="842">
        <v>-3</v>
      </c>
      <c r="CJ11" s="842">
        <v>-3</v>
      </c>
      <c r="CK11" s="842">
        <v>-3</v>
      </c>
      <c r="CL11" s="843">
        <v>-3</v>
      </c>
      <c r="CM11" s="841">
        <v>236</v>
      </c>
      <c r="CN11" s="842">
        <v>236</v>
      </c>
      <c r="CO11" s="842">
        <v>236</v>
      </c>
      <c r="CP11" s="842">
        <v>236</v>
      </c>
      <c r="CQ11" s="843">
        <v>236</v>
      </c>
      <c r="CR11" s="841">
        <v>20</v>
      </c>
      <c r="CS11" s="842">
        <v>20</v>
      </c>
      <c r="CT11" s="842">
        <v>20</v>
      </c>
      <c r="CU11" s="842">
        <v>20</v>
      </c>
      <c r="CV11" s="843">
        <v>20</v>
      </c>
      <c r="CW11" s="841">
        <v>33</v>
      </c>
      <c r="CX11" s="842">
        <v>33</v>
      </c>
      <c r="CY11" s="842">
        <v>33</v>
      </c>
      <c r="CZ11" s="842">
        <v>33</v>
      </c>
      <c r="DA11" s="843">
        <v>33</v>
      </c>
      <c r="DB11" s="841" t="s">
        <v>583</v>
      </c>
      <c r="DC11" s="842">
        <v>0</v>
      </c>
      <c r="DD11" s="842">
        <v>0</v>
      </c>
      <c r="DE11" s="842">
        <v>0</v>
      </c>
      <c r="DF11" s="843">
        <v>0</v>
      </c>
      <c r="DG11" s="841" t="s">
        <v>583</v>
      </c>
      <c r="DH11" s="842"/>
      <c r="DI11" s="842"/>
      <c r="DJ11" s="842"/>
      <c r="DK11" s="843"/>
      <c r="DL11" s="841" t="s">
        <v>596</v>
      </c>
      <c r="DM11" s="842"/>
      <c r="DN11" s="842"/>
      <c r="DO11" s="842"/>
      <c r="DP11" s="843"/>
      <c r="DQ11" s="841" t="s">
        <v>583</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592</v>
      </c>
      <c r="BT12" s="829" t="s">
        <v>592</v>
      </c>
      <c r="BU12" s="829" t="s">
        <v>592</v>
      </c>
      <c r="BV12" s="829" t="s">
        <v>592</v>
      </c>
      <c r="BW12" s="829" t="s">
        <v>592</v>
      </c>
      <c r="BX12" s="829" t="s">
        <v>592</v>
      </c>
      <c r="BY12" s="829" t="s">
        <v>592</v>
      </c>
      <c r="BZ12" s="829" t="s">
        <v>592</v>
      </c>
      <c r="CA12" s="829" t="s">
        <v>592</v>
      </c>
      <c r="CB12" s="829" t="s">
        <v>592</v>
      </c>
      <c r="CC12" s="829" t="s">
        <v>592</v>
      </c>
      <c r="CD12" s="829" t="s">
        <v>592</v>
      </c>
      <c r="CE12" s="829" t="s">
        <v>592</v>
      </c>
      <c r="CF12" s="829" t="s">
        <v>592</v>
      </c>
      <c r="CG12" s="830" t="s">
        <v>592</v>
      </c>
      <c r="CH12" s="841">
        <v>3</v>
      </c>
      <c r="CI12" s="842">
        <v>3</v>
      </c>
      <c r="CJ12" s="842">
        <v>3</v>
      </c>
      <c r="CK12" s="842">
        <v>3</v>
      </c>
      <c r="CL12" s="843">
        <v>3</v>
      </c>
      <c r="CM12" s="841">
        <v>109</v>
      </c>
      <c r="CN12" s="842">
        <v>109</v>
      </c>
      <c r="CO12" s="842">
        <v>109</v>
      </c>
      <c r="CP12" s="842">
        <v>109</v>
      </c>
      <c r="CQ12" s="843">
        <v>109</v>
      </c>
      <c r="CR12" s="841">
        <v>50</v>
      </c>
      <c r="CS12" s="842">
        <v>50</v>
      </c>
      <c r="CT12" s="842">
        <v>50</v>
      </c>
      <c r="CU12" s="842">
        <v>50</v>
      </c>
      <c r="CV12" s="843">
        <v>50</v>
      </c>
      <c r="CW12" s="841">
        <v>66</v>
      </c>
      <c r="CX12" s="842">
        <v>66</v>
      </c>
      <c r="CY12" s="842">
        <v>66</v>
      </c>
      <c r="CZ12" s="842">
        <v>66</v>
      </c>
      <c r="DA12" s="843">
        <v>66</v>
      </c>
      <c r="DB12" s="841" t="s">
        <v>583</v>
      </c>
      <c r="DC12" s="842">
        <v>0</v>
      </c>
      <c r="DD12" s="842">
        <v>0</v>
      </c>
      <c r="DE12" s="842">
        <v>0</v>
      </c>
      <c r="DF12" s="843">
        <v>0</v>
      </c>
      <c r="DG12" s="841" t="s">
        <v>583</v>
      </c>
      <c r="DH12" s="842"/>
      <c r="DI12" s="842"/>
      <c r="DJ12" s="842"/>
      <c r="DK12" s="843"/>
      <c r="DL12" s="841" t="s">
        <v>583</v>
      </c>
      <c r="DM12" s="842"/>
      <c r="DN12" s="842"/>
      <c r="DO12" s="842"/>
      <c r="DP12" s="843"/>
      <c r="DQ12" s="841" t="s">
        <v>583</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593</v>
      </c>
      <c r="BT13" s="829" t="s">
        <v>593</v>
      </c>
      <c r="BU13" s="829" t="s">
        <v>593</v>
      </c>
      <c r="BV13" s="829" t="s">
        <v>593</v>
      </c>
      <c r="BW13" s="829" t="s">
        <v>593</v>
      </c>
      <c r="BX13" s="829" t="s">
        <v>593</v>
      </c>
      <c r="BY13" s="829" t="s">
        <v>593</v>
      </c>
      <c r="BZ13" s="829" t="s">
        <v>593</v>
      </c>
      <c r="CA13" s="829" t="s">
        <v>593</v>
      </c>
      <c r="CB13" s="829" t="s">
        <v>593</v>
      </c>
      <c r="CC13" s="829" t="s">
        <v>593</v>
      </c>
      <c r="CD13" s="829" t="s">
        <v>593</v>
      </c>
      <c r="CE13" s="829" t="s">
        <v>593</v>
      </c>
      <c r="CF13" s="829" t="s">
        <v>593</v>
      </c>
      <c r="CG13" s="830" t="s">
        <v>593</v>
      </c>
      <c r="CH13" s="841">
        <v>-1</v>
      </c>
      <c r="CI13" s="842">
        <v>-1</v>
      </c>
      <c r="CJ13" s="842">
        <v>-1</v>
      </c>
      <c r="CK13" s="842">
        <v>-1</v>
      </c>
      <c r="CL13" s="843">
        <v>-1</v>
      </c>
      <c r="CM13" s="841">
        <v>40</v>
      </c>
      <c r="CN13" s="842">
        <v>40</v>
      </c>
      <c r="CO13" s="842">
        <v>40</v>
      </c>
      <c r="CP13" s="842">
        <v>40</v>
      </c>
      <c r="CQ13" s="843">
        <v>40</v>
      </c>
      <c r="CR13" s="841">
        <v>10</v>
      </c>
      <c r="CS13" s="842">
        <v>10</v>
      </c>
      <c r="CT13" s="842">
        <v>10</v>
      </c>
      <c r="CU13" s="842">
        <v>10</v>
      </c>
      <c r="CV13" s="843">
        <v>10</v>
      </c>
      <c r="CW13" s="841">
        <v>2</v>
      </c>
      <c r="CX13" s="842">
        <v>2</v>
      </c>
      <c r="CY13" s="842">
        <v>2</v>
      </c>
      <c r="CZ13" s="842">
        <v>2</v>
      </c>
      <c r="DA13" s="843">
        <v>2</v>
      </c>
      <c r="DB13" s="841" t="s">
        <v>583</v>
      </c>
      <c r="DC13" s="842">
        <v>0</v>
      </c>
      <c r="DD13" s="842">
        <v>0</v>
      </c>
      <c r="DE13" s="842">
        <v>0</v>
      </c>
      <c r="DF13" s="843">
        <v>0</v>
      </c>
      <c r="DG13" s="841" t="s">
        <v>596</v>
      </c>
      <c r="DH13" s="842"/>
      <c r="DI13" s="842"/>
      <c r="DJ13" s="842"/>
      <c r="DK13" s="843"/>
      <c r="DL13" s="841" t="s">
        <v>583</v>
      </c>
      <c r="DM13" s="842"/>
      <c r="DN13" s="842"/>
      <c r="DO13" s="842"/>
      <c r="DP13" s="843"/>
      <c r="DQ13" s="841" t="s">
        <v>583</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594</v>
      </c>
      <c r="BT14" s="829" t="s">
        <v>594</v>
      </c>
      <c r="BU14" s="829" t="s">
        <v>594</v>
      </c>
      <c r="BV14" s="829" t="s">
        <v>594</v>
      </c>
      <c r="BW14" s="829" t="s">
        <v>594</v>
      </c>
      <c r="BX14" s="829" t="s">
        <v>594</v>
      </c>
      <c r="BY14" s="829" t="s">
        <v>594</v>
      </c>
      <c r="BZ14" s="829" t="s">
        <v>594</v>
      </c>
      <c r="CA14" s="829" t="s">
        <v>594</v>
      </c>
      <c r="CB14" s="829" t="s">
        <v>594</v>
      </c>
      <c r="CC14" s="829" t="s">
        <v>594</v>
      </c>
      <c r="CD14" s="829" t="s">
        <v>594</v>
      </c>
      <c r="CE14" s="829" t="s">
        <v>594</v>
      </c>
      <c r="CF14" s="829" t="s">
        <v>594</v>
      </c>
      <c r="CG14" s="830" t="s">
        <v>594</v>
      </c>
      <c r="CH14" s="841">
        <v>0</v>
      </c>
      <c r="CI14" s="842">
        <v>0</v>
      </c>
      <c r="CJ14" s="842">
        <v>0</v>
      </c>
      <c r="CK14" s="842">
        <v>0</v>
      </c>
      <c r="CL14" s="843">
        <v>0</v>
      </c>
      <c r="CM14" s="841">
        <v>8</v>
      </c>
      <c r="CN14" s="842">
        <v>8</v>
      </c>
      <c r="CO14" s="842">
        <v>8</v>
      </c>
      <c r="CP14" s="842">
        <v>8</v>
      </c>
      <c r="CQ14" s="843">
        <v>8</v>
      </c>
      <c r="CR14" s="841">
        <v>4</v>
      </c>
      <c r="CS14" s="842">
        <v>4</v>
      </c>
      <c r="CT14" s="842">
        <v>4</v>
      </c>
      <c r="CU14" s="842">
        <v>4</v>
      </c>
      <c r="CV14" s="843">
        <v>4</v>
      </c>
      <c r="CW14" s="841" t="s">
        <v>583</v>
      </c>
      <c r="CX14" s="842">
        <v>0</v>
      </c>
      <c r="CY14" s="842">
        <v>0</v>
      </c>
      <c r="CZ14" s="842">
        <v>0</v>
      </c>
      <c r="DA14" s="843">
        <v>0</v>
      </c>
      <c r="DB14" s="841" t="s">
        <v>583</v>
      </c>
      <c r="DC14" s="842">
        <v>0</v>
      </c>
      <c r="DD14" s="842">
        <v>0</v>
      </c>
      <c r="DE14" s="842">
        <v>0</v>
      </c>
      <c r="DF14" s="843">
        <v>0</v>
      </c>
      <c r="DG14" s="841" t="s">
        <v>583</v>
      </c>
      <c r="DH14" s="842"/>
      <c r="DI14" s="842"/>
      <c r="DJ14" s="842"/>
      <c r="DK14" s="843"/>
      <c r="DL14" s="841" t="s">
        <v>583</v>
      </c>
      <c r="DM14" s="842"/>
      <c r="DN14" s="842"/>
      <c r="DO14" s="842"/>
      <c r="DP14" s="843"/>
      <c r="DQ14" s="841" t="s">
        <v>596</v>
      </c>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v>35922</v>
      </c>
      <c r="R23" s="854"/>
      <c r="S23" s="854"/>
      <c r="T23" s="854"/>
      <c r="U23" s="854"/>
      <c r="V23" s="854">
        <v>35498</v>
      </c>
      <c r="W23" s="854"/>
      <c r="X23" s="854"/>
      <c r="Y23" s="854"/>
      <c r="Z23" s="854"/>
      <c r="AA23" s="854">
        <v>424</v>
      </c>
      <c r="AB23" s="854"/>
      <c r="AC23" s="854"/>
      <c r="AD23" s="854"/>
      <c r="AE23" s="855"/>
      <c r="AF23" s="856">
        <v>387</v>
      </c>
      <c r="AG23" s="854"/>
      <c r="AH23" s="854"/>
      <c r="AI23" s="854"/>
      <c r="AJ23" s="857"/>
      <c r="AK23" s="858"/>
      <c r="AL23" s="859"/>
      <c r="AM23" s="859"/>
      <c r="AN23" s="859"/>
      <c r="AO23" s="859"/>
      <c r="AP23" s="854">
        <v>42763</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2">
        <v>11479</v>
      </c>
      <c r="R28" s="883"/>
      <c r="S28" s="883"/>
      <c r="T28" s="883"/>
      <c r="U28" s="883"/>
      <c r="V28" s="883">
        <v>11248</v>
      </c>
      <c r="W28" s="883"/>
      <c r="X28" s="883"/>
      <c r="Y28" s="883"/>
      <c r="Z28" s="883"/>
      <c r="AA28" s="883">
        <v>231</v>
      </c>
      <c r="AB28" s="883"/>
      <c r="AC28" s="883"/>
      <c r="AD28" s="883"/>
      <c r="AE28" s="884"/>
      <c r="AF28" s="885">
        <v>231</v>
      </c>
      <c r="AG28" s="883"/>
      <c r="AH28" s="883"/>
      <c r="AI28" s="883"/>
      <c r="AJ28" s="886"/>
      <c r="AK28" s="887">
        <v>832</v>
      </c>
      <c r="AL28" s="878"/>
      <c r="AM28" s="878"/>
      <c r="AN28" s="878"/>
      <c r="AO28" s="878"/>
      <c r="AP28" s="878" t="s">
        <v>583</v>
      </c>
      <c r="AQ28" s="878"/>
      <c r="AR28" s="878"/>
      <c r="AS28" s="878"/>
      <c r="AT28" s="878"/>
      <c r="AU28" s="878" t="s">
        <v>583</v>
      </c>
      <c r="AV28" s="878"/>
      <c r="AW28" s="878"/>
      <c r="AX28" s="878"/>
      <c r="AY28" s="878"/>
      <c r="AZ28" s="879" t="s">
        <v>584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6531</v>
      </c>
      <c r="R29" s="819"/>
      <c r="S29" s="819"/>
      <c r="T29" s="819"/>
      <c r="U29" s="819"/>
      <c r="V29" s="819">
        <v>6336</v>
      </c>
      <c r="W29" s="819"/>
      <c r="X29" s="819"/>
      <c r="Y29" s="819"/>
      <c r="Z29" s="819"/>
      <c r="AA29" s="819">
        <v>195</v>
      </c>
      <c r="AB29" s="819"/>
      <c r="AC29" s="819"/>
      <c r="AD29" s="819"/>
      <c r="AE29" s="820"/>
      <c r="AF29" s="821">
        <v>195</v>
      </c>
      <c r="AG29" s="822"/>
      <c r="AH29" s="822"/>
      <c r="AI29" s="822"/>
      <c r="AJ29" s="823"/>
      <c r="AK29" s="890">
        <v>963</v>
      </c>
      <c r="AL29" s="891"/>
      <c r="AM29" s="891"/>
      <c r="AN29" s="891"/>
      <c r="AO29" s="891"/>
      <c r="AP29" s="891" t="s">
        <v>583</v>
      </c>
      <c r="AQ29" s="891"/>
      <c r="AR29" s="891"/>
      <c r="AS29" s="891"/>
      <c r="AT29" s="891"/>
      <c r="AU29" s="891" t="s">
        <v>585</v>
      </c>
      <c r="AV29" s="891"/>
      <c r="AW29" s="891"/>
      <c r="AX29" s="891"/>
      <c r="AY29" s="891"/>
      <c r="AZ29" s="892" t="s">
        <v>585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978</v>
      </c>
      <c r="R30" s="819"/>
      <c r="S30" s="819"/>
      <c r="T30" s="819"/>
      <c r="U30" s="819"/>
      <c r="V30" s="819">
        <v>957</v>
      </c>
      <c r="W30" s="819"/>
      <c r="X30" s="819"/>
      <c r="Y30" s="819"/>
      <c r="Z30" s="819"/>
      <c r="AA30" s="819">
        <v>21</v>
      </c>
      <c r="AB30" s="819"/>
      <c r="AC30" s="819"/>
      <c r="AD30" s="819"/>
      <c r="AE30" s="820"/>
      <c r="AF30" s="821">
        <v>21</v>
      </c>
      <c r="AG30" s="822"/>
      <c r="AH30" s="822"/>
      <c r="AI30" s="822"/>
      <c r="AJ30" s="823"/>
      <c r="AK30" s="890">
        <v>260</v>
      </c>
      <c r="AL30" s="891"/>
      <c r="AM30" s="891"/>
      <c r="AN30" s="891"/>
      <c r="AO30" s="891"/>
      <c r="AP30" s="891" t="s">
        <v>583</v>
      </c>
      <c r="AQ30" s="891"/>
      <c r="AR30" s="891"/>
      <c r="AS30" s="891"/>
      <c r="AT30" s="891"/>
      <c r="AU30" s="891" t="s">
        <v>585</v>
      </c>
      <c r="AV30" s="891"/>
      <c r="AW30" s="891"/>
      <c r="AX30" s="891"/>
      <c r="AY30" s="891"/>
      <c r="AZ30" s="892" t="s">
        <v>583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1528</v>
      </c>
      <c r="R31" s="819"/>
      <c r="S31" s="819"/>
      <c r="T31" s="819"/>
      <c r="U31" s="819"/>
      <c r="V31" s="819">
        <v>1441</v>
      </c>
      <c r="W31" s="819"/>
      <c r="X31" s="819"/>
      <c r="Y31" s="819"/>
      <c r="Z31" s="819"/>
      <c r="AA31" s="819">
        <v>87</v>
      </c>
      <c r="AB31" s="819"/>
      <c r="AC31" s="819"/>
      <c r="AD31" s="819"/>
      <c r="AE31" s="820"/>
      <c r="AF31" s="821">
        <v>2870</v>
      </c>
      <c r="AG31" s="822"/>
      <c r="AH31" s="822"/>
      <c r="AI31" s="822"/>
      <c r="AJ31" s="823"/>
      <c r="AK31" s="890">
        <v>114</v>
      </c>
      <c r="AL31" s="891"/>
      <c r="AM31" s="891"/>
      <c r="AN31" s="891"/>
      <c r="AO31" s="891"/>
      <c r="AP31" s="891">
        <v>6376</v>
      </c>
      <c r="AQ31" s="891"/>
      <c r="AR31" s="891"/>
      <c r="AS31" s="891"/>
      <c r="AT31" s="891"/>
      <c r="AU31" s="891">
        <v>536</v>
      </c>
      <c r="AV31" s="891"/>
      <c r="AW31" s="891"/>
      <c r="AX31" s="891"/>
      <c r="AY31" s="891"/>
      <c r="AZ31" s="892" t="s">
        <v>583</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403</v>
      </c>
      <c r="C32" s="816"/>
      <c r="D32" s="816"/>
      <c r="E32" s="816"/>
      <c r="F32" s="816"/>
      <c r="G32" s="816"/>
      <c r="H32" s="816"/>
      <c r="I32" s="816"/>
      <c r="J32" s="816"/>
      <c r="K32" s="816"/>
      <c r="L32" s="816"/>
      <c r="M32" s="816"/>
      <c r="N32" s="816"/>
      <c r="O32" s="816"/>
      <c r="P32" s="817"/>
      <c r="Q32" s="818">
        <v>2515</v>
      </c>
      <c r="R32" s="819"/>
      <c r="S32" s="819"/>
      <c r="T32" s="819"/>
      <c r="U32" s="819"/>
      <c r="V32" s="819">
        <v>2095</v>
      </c>
      <c r="W32" s="819"/>
      <c r="X32" s="819"/>
      <c r="Y32" s="819"/>
      <c r="Z32" s="819"/>
      <c r="AA32" s="819">
        <v>421</v>
      </c>
      <c r="AB32" s="819"/>
      <c r="AC32" s="819"/>
      <c r="AD32" s="819"/>
      <c r="AE32" s="820"/>
      <c r="AF32" s="821" t="s">
        <v>121</v>
      </c>
      <c r="AG32" s="822"/>
      <c r="AH32" s="822"/>
      <c r="AI32" s="822"/>
      <c r="AJ32" s="823"/>
      <c r="AK32" s="890">
        <v>720</v>
      </c>
      <c r="AL32" s="891"/>
      <c r="AM32" s="891"/>
      <c r="AN32" s="891"/>
      <c r="AO32" s="891"/>
      <c r="AP32" s="891">
        <v>14188</v>
      </c>
      <c r="AQ32" s="891"/>
      <c r="AR32" s="891"/>
      <c r="AS32" s="891"/>
      <c r="AT32" s="891"/>
      <c r="AU32" s="891">
        <v>6399</v>
      </c>
      <c r="AV32" s="891"/>
      <c r="AW32" s="891"/>
      <c r="AX32" s="891"/>
      <c r="AY32" s="891"/>
      <c r="AZ32" s="892" t="s">
        <v>583</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404</v>
      </c>
      <c r="C33" s="816"/>
      <c r="D33" s="816"/>
      <c r="E33" s="816"/>
      <c r="F33" s="816"/>
      <c r="G33" s="816"/>
      <c r="H33" s="816"/>
      <c r="I33" s="816"/>
      <c r="J33" s="816"/>
      <c r="K33" s="816"/>
      <c r="L33" s="816"/>
      <c r="M33" s="816"/>
      <c r="N33" s="816"/>
      <c r="O33" s="816"/>
      <c r="P33" s="817"/>
      <c r="Q33" s="818">
        <v>2308</v>
      </c>
      <c r="R33" s="819"/>
      <c r="S33" s="819"/>
      <c r="T33" s="819"/>
      <c r="U33" s="819"/>
      <c r="V33" s="819">
        <v>2392</v>
      </c>
      <c r="W33" s="819"/>
      <c r="X33" s="819"/>
      <c r="Y33" s="819"/>
      <c r="Z33" s="819"/>
      <c r="AA33" s="819">
        <v>-84</v>
      </c>
      <c r="AB33" s="819"/>
      <c r="AC33" s="819"/>
      <c r="AD33" s="819"/>
      <c r="AE33" s="820"/>
      <c r="AF33" s="821">
        <v>10</v>
      </c>
      <c r="AG33" s="822"/>
      <c r="AH33" s="822"/>
      <c r="AI33" s="822"/>
      <c r="AJ33" s="823"/>
      <c r="AK33" s="890">
        <v>580</v>
      </c>
      <c r="AL33" s="891"/>
      <c r="AM33" s="891"/>
      <c r="AN33" s="891"/>
      <c r="AO33" s="891"/>
      <c r="AP33" s="891">
        <v>2955</v>
      </c>
      <c r="AQ33" s="891"/>
      <c r="AR33" s="891"/>
      <c r="AS33" s="891"/>
      <c r="AT33" s="891"/>
      <c r="AU33" s="891">
        <v>1970</v>
      </c>
      <c r="AV33" s="891"/>
      <c r="AW33" s="891"/>
      <c r="AX33" s="891"/>
      <c r="AY33" s="891"/>
      <c r="AZ33" s="892" t="s">
        <v>585</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405</v>
      </c>
      <c r="C34" s="816"/>
      <c r="D34" s="816"/>
      <c r="E34" s="816"/>
      <c r="F34" s="816"/>
      <c r="G34" s="816"/>
      <c r="H34" s="816"/>
      <c r="I34" s="816"/>
      <c r="J34" s="816"/>
      <c r="K34" s="816"/>
      <c r="L34" s="816"/>
      <c r="M34" s="816"/>
      <c r="N34" s="816"/>
      <c r="O34" s="816"/>
      <c r="P34" s="817"/>
      <c r="Q34" s="818">
        <v>362</v>
      </c>
      <c r="R34" s="819"/>
      <c r="S34" s="819"/>
      <c r="T34" s="819"/>
      <c r="U34" s="819"/>
      <c r="V34" s="819">
        <v>348</v>
      </c>
      <c r="W34" s="819"/>
      <c r="X34" s="819"/>
      <c r="Y34" s="819"/>
      <c r="Z34" s="819"/>
      <c r="AA34" s="819">
        <v>14</v>
      </c>
      <c r="AB34" s="819"/>
      <c r="AC34" s="819"/>
      <c r="AD34" s="819"/>
      <c r="AE34" s="820"/>
      <c r="AF34" s="821">
        <v>15</v>
      </c>
      <c r="AG34" s="822"/>
      <c r="AH34" s="822"/>
      <c r="AI34" s="822"/>
      <c r="AJ34" s="823"/>
      <c r="AK34" s="890">
        <v>33</v>
      </c>
      <c r="AL34" s="891"/>
      <c r="AM34" s="891"/>
      <c r="AN34" s="891"/>
      <c r="AO34" s="891"/>
      <c r="AP34" s="891">
        <v>1303</v>
      </c>
      <c r="AQ34" s="891"/>
      <c r="AR34" s="891"/>
      <c r="AS34" s="891"/>
      <c r="AT34" s="891"/>
      <c r="AU34" s="891">
        <v>697</v>
      </c>
      <c r="AV34" s="891"/>
      <c r="AW34" s="891"/>
      <c r="AX34" s="891"/>
      <c r="AY34" s="891"/>
      <c r="AZ34" s="892" t="s">
        <v>583</v>
      </c>
      <c r="BA34" s="892"/>
      <c r="BB34" s="892"/>
      <c r="BC34" s="892"/>
      <c r="BD34" s="892"/>
      <c r="BE34" s="888" t="s">
        <v>406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407</v>
      </c>
      <c r="C35" s="816"/>
      <c r="D35" s="816"/>
      <c r="E35" s="816"/>
      <c r="F35" s="816"/>
      <c r="G35" s="816"/>
      <c r="H35" s="816"/>
      <c r="I35" s="816"/>
      <c r="J35" s="816"/>
      <c r="K35" s="816"/>
      <c r="L35" s="816"/>
      <c r="M35" s="816"/>
      <c r="N35" s="816"/>
      <c r="O35" s="816"/>
      <c r="P35" s="817"/>
      <c r="Q35" s="818">
        <v>767</v>
      </c>
      <c r="R35" s="819"/>
      <c r="S35" s="819"/>
      <c r="T35" s="819"/>
      <c r="U35" s="819"/>
      <c r="V35" s="819">
        <v>755</v>
      </c>
      <c r="W35" s="819"/>
      <c r="X35" s="819"/>
      <c r="Y35" s="819"/>
      <c r="Z35" s="819"/>
      <c r="AA35" s="819">
        <v>12</v>
      </c>
      <c r="AB35" s="819"/>
      <c r="AC35" s="819"/>
      <c r="AD35" s="819"/>
      <c r="AE35" s="820"/>
      <c r="AF35" s="821">
        <v>12</v>
      </c>
      <c r="AG35" s="822"/>
      <c r="AH35" s="822"/>
      <c r="AI35" s="822"/>
      <c r="AJ35" s="823"/>
      <c r="AK35" s="890">
        <v>548</v>
      </c>
      <c r="AL35" s="891"/>
      <c r="AM35" s="891"/>
      <c r="AN35" s="891"/>
      <c r="AO35" s="891"/>
      <c r="AP35" s="891">
        <v>7463</v>
      </c>
      <c r="AQ35" s="891"/>
      <c r="AR35" s="891"/>
      <c r="AS35" s="891"/>
      <c r="AT35" s="891"/>
      <c r="AU35" s="891">
        <v>6112</v>
      </c>
      <c r="AV35" s="891"/>
      <c r="AW35" s="891"/>
      <c r="AX35" s="891"/>
      <c r="AY35" s="891"/>
      <c r="AZ35" s="892" t="s">
        <v>583</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386</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3353</v>
      </c>
      <c r="AG63" s="902"/>
      <c r="AH63" s="902"/>
      <c r="AI63" s="902"/>
      <c r="AJ63" s="903"/>
      <c r="AK63" s="904"/>
      <c r="AL63" s="899"/>
      <c r="AM63" s="899"/>
      <c r="AN63" s="899"/>
      <c r="AO63" s="899"/>
      <c r="AP63" s="902">
        <v>32284</v>
      </c>
      <c r="AQ63" s="902"/>
      <c r="AR63" s="902"/>
      <c r="AS63" s="902"/>
      <c r="AT63" s="902"/>
      <c r="AU63" s="902">
        <v>15713</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390</v>
      </c>
      <c r="R66" s="778"/>
      <c r="S66" s="778"/>
      <c r="T66" s="778"/>
      <c r="U66" s="779"/>
      <c r="V66" s="777" t="s">
        <v>391</v>
      </c>
      <c r="W66" s="778"/>
      <c r="X66" s="778"/>
      <c r="Y66" s="778"/>
      <c r="Z66" s="779"/>
      <c r="AA66" s="777" t="s">
        <v>392</v>
      </c>
      <c r="AB66" s="778"/>
      <c r="AC66" s="778"/>
      <c r="AD66" s="778"/>
      <c r="AE66" s="779"/>
      <c r="AF66" s="912" t="s">
        <v>412</v>
      </c>
      <c r="AG66" s="873"/>
      <c r="AH66" s="873"/>
      <c r="AI66" s="873"/>
      <c r="AJ66" s="913"/>
      <c r="AK66" s="777" t="s">
        <v>394</v>
      </c>
      <c r="AL66" s="801"/>
      <c r="AM66" s="801"/>
      <c r="AN66" s="801"/>
      <c r="AO66" s="802"/>
      <c r="AP66" s="777" t="s">
        <v>413</v>
      </c>
      <c r="AQ66" s="778"/>
      <c r="AR66" s="778"/>
      <c r="AS66" s="778"/>
      <c r="AT66" s="779"/>
      <c r="AU66" s="777" t="s">
        <v>414</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574</v>
      </c>
      <c r="C68" s="930"/>
      <c r="D68" s="930"/>
      <c r="E68" s="930"/>
      <c r="F68" s="930"/>
      <c r="G68" s="930"/>
      <c r="H68" s="930"/>
      <c r="I68" s="930"/>
      <c r="J68" s="930"/>
      <c r="K68" s="930"/>
      <c r="L68" s="930"/>
      <c r="M68" s="930"/>
      <c r="N68" s="930"/>
      <c r="O68" s="930"/>
      <c r="P68" s="931"/>
      <c r="Q68" s="932">
        <v>2204</v>
      </c>
      <c r="R68" s="926"/>
      <c r="S68" s="926"/>
      <c r="T68" s="926"/>
      <c r="U68" s="926"/>
      <c r="V68" s="926">
        <v>2180</v>
      </c>
      <c r="W68" s="926"/>
      <c r="X68" s="926"/>
      <c r="Y68" s="926"/>
      <c r="Z68" s="926"/>
      <c r="AA68" s="926">
        <v>23</v>
      </c>
      <c r="AB68" s="926"/>
      <c r="AC68" s="926"/>
      <c r="AD68" s="926"/>
      <c r="AE68" s="926"/>
      <c r="AF68" s="926">
        <v>23</v>
      </c>
      <c r="AG68" s="926"/>
      <c r="AH68" s="926"/>
      <c r="AI68" s="926"/>
      <c r="AJ68" s="926"/>
      <c r="AK68" s="926">
        <v>123</v>
      </c>
      <c r="AL68" s="926"/>
      <c r="AM68" s="926"/>
      <c r="AN68" s="926"/>
      <c r="AO68" s="926"/>
      <c r="AP68" s="926">
        <v>878</v>
      </c>
      <c r="AQ68" s="926"/>
      <c r="AR68" s="926"/>
      <c r="AS68" s="926"/>
      <c r="AT68" s="926"/>
      <c r="AU68" s="926">
        <v>316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575</v>
      </c>
      <c r="C69" s="934"/>
      <c r="D69" s="934"/>
      <c r="E69" s="934"/>
      <c r="F69" s="934"/>
      <c r="G69" s="934"/>
      <c r="H69" s="934"/>
      <c r="I69" s="934"/>
      <c r="J69" s="934"/>
      <c r="K69" s="934"/>
      <c r="L69" s="934"/>
      <c r="M69" s="934"/>
      <c r="N69" s="934"/>
      <c r="O69" s="934"/>
      <c r="P69" s="935"/>
      <c r="Q69" s="936">
        <v>11218</v>
      </c>
      <c r="R69" s="891"/>
      <c r="S69" s="891"/>
      <c r="T69" s="891"/>
      <c r="U69" s="891"/>
      <c r="V69" s="891">
        <v>10622</v>
      </c>
      <c r="W69" s="891"/>
      <c r="X69" s="891"/>
      <c r="Y69" s="891"/>
      <c r="Z69" s="891"/>
      <c r="AA69" s="891">
        <v>596</v>
      </c>
      <c r="AB69" s="891"/>
      <c r="AC69" s="891"/>
      <c r="AD69" s="891"/>
      <c r="AE69" s="891"/>
      <c r="AF69" s="891">
        <v>2721</v>
      </c>
      <c r="AG69" s="891"/>
      <c r="AH69" s="891"/>
      <c r="AI69" s="891"/>
      <c r="AJ69" s="891"/>
      <c r="AK69" s="891" t="s">
        <v>583</v>
      </c>
      <c r="AL69" s="891"/>
      <c r="AM69" s="891"/>
      <c r="AN69" s="891"/>
      <c r="AO69" s="891"/>
      <c r="AP69" s="891">
        <v>4868</v>
      </c>
      <c r="AQ69" s="891"/>
      <c r="AR69" s="891"/>
      <c r="AS69" s="891"/>
      <c r="AT69" s="891"/>
      <c r="AU69" s="891">
        <v>848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576</v>
      </c>
      <c r="C70" s="934"/>
      <c r="D70" s="934"/>
      <c r="E70" s="934"/>
      <c r="F70" s="934"/>
      <c r="G70" s="934"/>
      <c r="H70" s="934"/>
      <c r="I70" s="934"/>
      <c r="J70" s="934"/>
      <c r="K70" s="934"/>
      <c r="L70" s="934"/>
      <c r="M70" s="934"/>
      <c r="N70" s="934"/>
      <c r="O70" s="934"/>
      <c r="P70" s="935"/>
      <c r="Q70" s="936">
        <v>13</v>
      </c>
      <c r="R70" s="891"/>
      <c r="S70" s="891"/>
      <c r="T70" s="891"/>
      <c r="U70" s="891"/>
      <c r="V70" s="891">
        <v>62</v>
      </c>
      <c r="W70" s="891"/>
      <c r="X70" s="891"/>
      <c r="Y70" s="891"/>
      <c r="Z70" s="891"/>
      <c r="AA70" s="891">
        <v>-49</v>
      </c>
      <c r="AB70" s="891"/>
      <c r="AC70" s="891"/>
      <c r="AD70" s="891"/>
      <c r="AE70" s="891"/>
      <c r="AF70" s="891">
        <v>2</v>
      </c>
      <c r="AG70" s="891"/>
      <c r="AH70" s="891"/>
      <c r="AI70" s="891"/>
      <c r="AJ70" s="891"/>
      <c r="AK70" s="891" t="s">
        <v>507</v>
      </c>
      <c r="AL70" s="891"/>
      <c r="AM70" s="891"/>
      <c r="AN70" s="891"/>
      <c r="AO70" s="891"/>
      <c r="AP70" s="891" t="s">
        <v>583</v>
      </c>
      <c r="AQ70" s="891"/>
      <c r="AR70" s="891"/>
      <c r="AS70" s="891"/>
      <c r="AT70" s="891"/>
      <c r="AU70" s="891" t="s">
        <v>585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577</v>
      </c>
      <c r="C71" s="934"/>
      <c r="D71" s="934"/>
      <c r="E71" s="934"/>
      <c r="F71" s="934"/>
      <c r="G71" s="934"/>
      <c r="H71" s="934"/>
      <c r="I71" s="934"/>
      <c r="J71" s="934"/>
      <c r="K71" s="934"/>
      <c r="L71" s="934"/>
      <c r="M71" s="934"/>
      <c r="N71" s="934"/>
      <c r="O71" s="934"/>
      <c r="P71" s="935"/>
      <c r="Q71" s="936">
        <v>1109</v>
      </c>
      <c r="R71" s="891"/>
      <c r="S71" s="891"/>
      <c r="T71" s="891"/>
      <c r="U71" s="891"/>
      <c r="V71" s="891">
        <v>142</v>
      </c>
      <c r="W71" s="891"/>
      <c r="X71" s="891"/>
      <c r="Y71" s="891"/>
      <c r="Z71" s="891"/>
      <c r="AA71" s="891">
        <v>967</v>
      </c>
      <c r="AB71" s="891"/>
      <c r="AC71" s="891"/>
      <c r="AD71" s="891"/>
      <c r="AE71" s="891"/>
      <c r="AF71" s="891">
        <v>916</v>
      </c>
      <c r="AG71" s="891"/>
      <c r="AH71" s="891"/>
      <c r="AI71" s="891"/>
      <c r="AJ71" s="891"/>
      <c r="AK71" s="891">
        <v>34</v>
      </c>
      <c r="AL71" s="891"/>
      <c r="AM71" s="891"/>
      <c r="AN71" s="891"/>
      <c r="AO71" s="891"/>
      <c r="AP71" s="891">
        <v>80</v>
      </c>
      <c r="AQ71" s="891"/>
      <c r="AR71" s="891"/>
      <c r="AS71" s="891"/>
      <c r="AT71" s="891"/>
      <c r="AU71" s="891">
        <v>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578</v>
      </c>
      <c r="C72" s="934"/>
      <c r="D72" s="934"/>
      <c r="E72" s="934"/>
      <c r="F72" s="934"/>
      <c r="G72" s="934"/>
      <c r="H72" s="934"/>
      <c r="I72" s="934"/>
      <c r="J72" s="934"/>
      <c r="K72" s="934"/>
      <c r="L72" s="934"/>
      <c r="M72" s="934"/>
      <c r="N72" s="934"/>
      <c r="O72" s="934"/>
      <c r="P72" s="935"/>
      <c r="Q72" s="936">
        <v>109</v>
      </c>
      <c r="R72" s="891"/>
      <c r="S72" s="891"/>
      <c r="T72" s="891"/>
      <c r="U72" s="891"/>
      <c r="V72" s="891">
        <v>95</v>
      </c>
      <c r="W72" s="891"/>
      <c r="X72" s="891"/>
      <c r="Y72" s="891"/>
      <c r="Z72" s="891"/>
      <c r="AA72" s="891">
        <v>14</v>
      </c>
      <c r="AB72" s="891"/>
      <c r="AC72" s="891"/>
      <c r="AD72" s="891"/>
      <c r="AE72" s="891"/>
      <c r="AF72" s="891">
        <v>14</v>
      </c>
      <c r="AG72" s="891"/>
      <c r="AH72" s="891"/>
      <c r="AI72" s="891"/>
      <c r="AJ72" s="891"/>
      <c r="AK72" s="891" t="s">
        <v>507</v>
      </c>
      <c r="AL72" s="891"/>
      <c r="AM72" s="891"/>
      <c r="AN72" s="891"/>
      <c r="AO72" s="891"/>
      <c r="AP72" s="891" t="s">
        <v>583</v>
      </c>
      <c r="AQ72" s="891"/>
      <c r="AR72" s="891"/>
      <c r="AS72" s="891"/>
      <c r="AT72" s="891"/>
      <c r="AU72" s="891" t="s">
        <v>586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579</v>
      </c>
      <c r="C73" s="934"/>
      <c r="D73" s="934"/>
      <c r="E73" s="934"/>
      <c r="F73" s="934"/>
      <c r="G73" s="934"/>
      <c r="H73" s="934"/>
      <c r="I73" s="934"/>
      <c r="J73" s="934"/>
      <c r="K73" s="934"/>
      <c r="L73" s="934"/>
      <c r="M73" s="934"/>
      <c r="N73" s="934"/>
      <c r="O73" s="934"/>
      <c r="P73" s="935"/>
      <c r="Q73" s="936">
        <v>907</v>
      </c>
      <c r="R73" s="891"/>
      <c r="S73" s="891"/>
      <c r="T73" s="891"/>
      <c r="U73" s="891"/>
      <c r="V73" s="891">
        <v>884</v>
      </c>
      <c r="W73" s="891"/>
      <c r="X73" s="891"/>
      <c r="Y73" s="891"/>
      <c r="Z73" s="891"/>
      <c r="AA73" s="891">
        <v>23</v>
      </c>
      <c r="AB73" s="891"/>
      <c r="AC73" s="891"/>
      <c r="AD73" s="891"/>
      <c r="AE73" s="891"/>
      <c r="AF73" s="891">
        <v>23</v>
      </c>
      <c r="AG73" s="891"/>
      <c r="AH73" s="891"/>
      <c r="AI73" s="891"/>
      <c r="AJ73" s="891"/>
      <c r="AK73" s="891">
        <v>39</v>
      </c>
      <c r="AL73" s="891"/>
      <c r="AM73" s="891"/>
      <c r="AN73" s="891"/>
      <c r="AO73" s="891"/>
      <c r="AP73" s="891" t="s">
        <v>585</v>
      </c>
      <c r="AQ73" s="891"/>
      <c r="AR73" s="891"/>
      <c r="AS73" s="891"/>
      <c r="AT73" s="891"/>
      <c r="AU73" s="891" t="s">
        <v>583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580</v>
      </c>
      <c r="C74" s="934"/>
      <c r="D74" s="934"/>
      <c r="E74" s="934"/>
      <c r="F74" s="934"/>
      <c r="G74" s="934"/>
      <c r="H74" s="934"/>
      <c r="I74" s="934"/>
      <c r="J74" s="934"/>
      <c r="K74" s="934"/>
      <c r="L74" s="934"/>
      <c r="M74" s="934"/>
      <c r="N74" s="934"/>
      <c r="O74" s="934"/>
      <c r="P74" s="935"/>
      <c r="Q74" s="936">
        <v>349216</v>
      </c>
      <c r="R74" s="891"/>
      <c r="S74" s="891"/>
      <c r="T74" s="891"/>
      <c r="U74" s="891"/>
      <c r="V74" s="891">
        <v>338398</v>
      </c>
      <c r="W74" s="891"/>
      <c r="X74" s="891"/>
      <c r="Y74" s="891"/>
      <c r="Z74" s="891"/>
      <c r="AA74" s="891">
        <v>10818</v>
      </c>
      <c r="AB74" s="891"/>
      <c r="AC74" s="891"/>
      <c r="AD74" s="891"/>
      <c r="AE74" s="891"/>
      <c r="AF74" s="891">
        <v>10818</v>
      </c>
      <c r="AG74" s="891"/>
      <c r="AH74" s="891"/>
      <c r="AI74" s="891"/>
      <c r="AJ74" s="891"/>
      <c r="AK74" s="891">
        <v>1</v>
      </c>
      <c r="AL74" s="891"/>
      <c r="AM74" s="891"/>
      <c r="AN74" s="891"/>
      <c r="AO74" s="891"/>
      <c r="AP74" s="891" t="s">
        <v>583</v>
      </c>
      <c r="AQ74" s="891"/>
      <c r="AR74" s="891"/>
      <c r="AS74" s="891"/>
      <c r="AT74" s="891"/>
      <c r="AU74" s="891" t="s">
        <v>582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581</v>
      </c>
      <c r="C75" s="934"/>
      <c r="D75" s="934"/>
      <c r="E75" s="934"/>
      <c r="F75" s="934"/>
      <c r="G75" s="934"/>
      <c r="H75" s="934"/>
      <c r="I75" s="934"/>
      <c r="J75" s="934"/>
      <c r="K75" s="934"/>
      <c r="L75" s="934"/>
      <c r="M75" s="934"/>
      <c r="N75" s="934"/>
      <c r="O75" s="934"/>
      <c r="P75" s="935"/>
      <c r="Q75" s="939">
        <v>2467</v>
      </c>
      <c r="R75" s="940"/>
      <c r="S75" s="940"/>
      <c r="T75" s="940"/>
      <c r="U75" s="890"/>
      <c r="V75" s="941">
        <v>2466</v>
      </c>
      <c r="W75" s="940"/>
      <c r="X75" s="940"/>
      <c r="Y75" s="940"/>
      <c r="Z75" s="890"/>
      <c r="AA75" s="941">
        <v>1</v>
      </c>
      <c r="AB75" s="940"/>
      <c r="AC75" s="940"/>
      <c r="AD75" s="940"/>
      <c r="AE75" s="890"/>
      <c r="AF75" s="941">
        <v>1</v>
      </c>
      <c r="AG75" s="940"/>
      <c r="AH75" s="940"/>
      <c r="AI75" s="940"/>
      <c r="AJ75" s="890"/>
      <c r="AK75" s="941" t="s">
        <v>507</v>
      </c>
      <c r="AL75" s="940"/>
      <c r="AM75" s="940"/>
      <c r="AN75" s="940"/>
      <c r="AO75" s="890"/>
      <c r="AP75" s="941" t="s">
        <v>583</v>
      </c>
      <c r="AQ75" s="940"/>
      <c r="AR75" s="940"/>
      <c r="AS75" s="940"/>
      <c r="AT75" s="890"/>
      <c r="AU75" s="941" t="s">
        <v>583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386</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14518</v>
      </c>
      <c r="AG88" s="902"/>
      <c r="AH88" s="902"/>
      <c r="AI88" s="902"/>
      <c r="AJ88" s="902"/>
      <c r="AK88" s="899"/>
      <c r="AL88" s="899"/>
      <c r="AM88" s="899"/>
      <c r="AN88" s="899"/>
      <c r="AO88" s="899"/>
      <c r="AP88" s="902">
        <v>5826</v>
      </c>
      <c r="AQ88" s="902"/>
      <c r="AR88" s="902"/>
      <c r="AS88" s="902"/>
      <c r="AT88" s="902"/>
      <c r="AU88" s="902">
        <v>1171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132</v>
      </c>
      <c r="CS102" s="910"/>
      <c r="CT102" s="910"/>
      <c r="CU102" s="910"/>
      <c r="CV102" s="953"/>
      <c r="CW102" s="952">
        <v>584</v>
      </c>
      <c r="CX102" s="910"/>
      <c r="CY102" s="910"/>
      <c r="CZ102" s="910"/>
      <c r="DA102" s="953"/>
      <c r="DB102" s="952">
        <v>856</v>
      </c>
      <c r="DC102" s="910"/>
      <c r="DD102" s="910"/>
      <c r="DE102" s="910"/>
      <c r="DF102" s="953"/>
      <c r="DG102" s="952" t="s">
        <v>582</v>
      </c>
      <c r="DH102" s="910"/>
      <c r="DI102" s="910"/>
      <c r="DJ102" s="910"/>
      <c r="DK102" s="953"/>
      <c r="DL102" s="952" t="s">
        <v>597</v>
      </c>
      <c r="DM102" s="910"/>
      <c r="DN102" s="910"/>
      <c r="DO102" s="910"/>
      <c r="DP102" s="953"/>
      <c r="DQ102" s="952" t="s">
        <v>583</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303</v>
      </c>
      <c r="AG109" s="955"/>
      <c r="AH109" s="955"/>
      <c r="AI109" s="955"/>
      <c r="AJ109" s="956"/>
      <c r="AK109" s="954" t="s">
        <v>302</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303</v>
      </c>
      <c r="BW109" s="955"/>
      <c r="BX109" s="955"/>
      <c r="BY109" s="955"/>
      <c r="BZ109" s="956"/>
      <c r="CA109" s="954" t="s">
        <v>302</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303</v>
      </c>
      <c r="DM109" s="955"/>
      <c r="DN109" s="955"/>
      <c r="DO109" s="955"/>
      <c r="DP109" s="956"/>
      <c r="DQ109" s="954" t="s">
        <v>302</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4000025</v>
      </c>
      <c r="AB110" s="962"/>
      <c r="AC110" s="962"/>
      <c r="AD110" s="962"/>
      <c r="AE110" s="963"/>
      <c r="AF110" s="964">
        <v>4132609</v>
      </c>
      <c r="AG110" s="962"/>
      <c r="AH110" s="962"/>
      <c r="AI110" s="962"/>
      <c r="AJ110" s="963"/>
      <c r="AK110" s="964">
        <v>4257741</v>
      </c>
      <c r="AL110" s="962"/>
      <c r="AM110" s="962"/>
      <c r="AN110" s="962"/>
      <c r="AO110" s="963"/>
      <c r="AP110" s="965">
        <v>27.4</v>
      </c>
      <c r="AQ110" s="966"/>
      <c r="AR110" s="966"/>
      <c r="AS110" s="966"/>
      <c r="AT110" s="967"/>
      <c r="AU110" s="968" t="s">
        <v>65</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43281384</v>
      </c>
      <c r="BR110" s="997"/>
      <c r="BS110" s="997"/>
      <c r="BT110" s="997"/>
      <c r="BU110" s="997"/>
      <c r="BV110" s="997">
        <v>41895799</v>
      </c>
      <c r="BW110" s="997"/>
      <c r="BX110" s="997"/>
      <c r="BY110" s="997"/>
      <c r="BZ110" s="997"/>
      <c r="CA110" s="997">
        <v>42763326</v>
      </c>
      <c r="CB110" s="997"/>
      <c r="CC110" s="997"/>
      <c r="CD110" s="997"/>
      <c r="CE110" s="997"/>
      <c r="CF110" s="1011">
        <v>275.5</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431</v>
      </c>
      <c r="DM110" s="997"/>
      <c r="DN110" s="997"/>
      <c r="DO110" s="997"/>
      <c r="DP110" s="997"/>
      <c r="DQ110" s="997" t="s">
        <v>121</v>
      </c>
      <c r="DR110" s="997"/>
      <c r="DS110" s="997"/>
      <c r="DT110" s="997"/>
      <c r="DU110" s="997"/>
      <c r="DV110" s="998" t="s">
        <v>121</v>
      </c>
      <c r="DW110" s="998"/>
      <c r="DX110" s="998"/>
      <c r="DY110" s="998"/>
      <c r="DZ110" s="999"/>
    </row>
    <row r="111" spans="1:131" s="226" customFormat="1" ht="26.25" customHeight="1">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121</v>
      </c>
      <c r="AG111" s="1004"/>
      <c r="AH111" s="1004"/>
      <c r="AI111" s="1004"/>
      <c r="AJ111" s="1005"/>
      <c r="AK111" s="1006" t="s">
        <v>121</v>
      </c>
      <c r="AL111" s="1004"/>
      <c r="AM111" s="1004"/>
      <c r="AN111" s="1004"/>
      <c r="AO111" s="1005"/>
      <c r="AP111" s="1007" t="s">
        <v>431</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204229</v>
      </c>
      <c r="BR111" s="990"/>
      <c r="BS111" s="990"/>
      <c r="BT111" s="990"/>
      <c r="BU111" s="990"/>
      <c r="BV111" s="990">
        <v>138291</v>
      </c>
      <c r="BW111" s="990"/>
      <c r="BX111" s="990"/>
      <c r="BY111" s="990"/>
      <c r="BZ111" s="990"/>
      <c r="CA111" s="990">
        <v>137974</v>
      </c>
      <c r="CB111" s="990"/>
      <c r="CC111" s="990"/>
      <c r="CD111" s="990"/>
      <c r="CE111" s="990"/>
      <c r="CF111" s="984">
        <v>0.9</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121</v>
      </c>
      <c r="DM111" s="990"/>
      <c r="DN111" s="990"/>
      <c r="DO111" s="990"/>
      <c r="DP111" s="990"/>
      <c r="DQ111" s="990" t="s">
        <v>431</v>
      </c>
      <c r="DR111" s="990"/>
      <c r="DS111" s="990"/>
      <c r="DT111" s="990"/>
      <c r="DU111" s="990"/>
      <c r="DV111" s="991" t="s">
        <v>431</v>
      </c>
      <c r="DW111" s="991"/>
      <c r="DX111" s="991"/>
      <c r="DY111" s="991"/>
      <c r="DZ111" s="992"/>
    </row>
    <row r="112" spans="1:131" s="226" customFormat="1" ht="26.25" customHeight="1">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431</v>
      </c>
      <c r="AG112" s="1029"/>
      <c r="AH112" s="1029"/>
      <c r="AI112" s="1029"/>
      <c r="AJ112" s="1030"/>
      <c r="AK112" s="1031" t="s">
        <v>121</v>
      </c>
      <c r="AL112" s="1029"/>
      <c r="AM112" s="1029"/>
      <c r="AN112" s="1029"/>
      <c r="AO112" s="1030"/>
      <c r="AP112" s="1032" t="s">
        <v>121</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17235467</v>
      </c>
      <c r="BR112" s="990"/>
      <c r="BS112" s="990"/>
      <c r="BT112" s="990"/>
      <c r="BU112" s="990"/>
      <c r="BV112" s="990">
        <v>16077377</v>
      </c>
      <c r="BW112" s="990"/>
      <c r="BX112" s="990"/>
      <c r="BY112" s="990"/>
      <c r="BZ112" s="990"/>
      <c r="CA112" s="990">
        <v>15713440</v>
      </c>
      <c r="CB112" s="990"/>
      <c r="CC112" s="990"/>
      <c r="CD112" s="990"/>
      <c r="CE112" s="990"/>
      <c r="CF112" s="984">
        <v>101.2</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8734</v>
      </c>
      <c r="DH112" s="990"/>
      <c r="DI112" s="990"/>
      <c r="DJ112" s="990"/>
      <c r="DK112" s="990"/>
      <c r="DL112" s="990">
        <v>7843</v>
      </c>
      <c r="DM112" s="990"/>
      <c r="DN112" s="990"/>
      <c r="DO112" s="990"/>
      <c r="DP112" s="990"/>
      <c r="DQ112" s="990">
        <v>7080</v>
      </c>
      <c r="DR112" s="990"/>
      <c r="DS112" s="990"/>
      <c r="DT112" s="990"/>
      <c r="DU112" s="990"/>
      <c r="DV112" s="991">
        <v>0</v>
      </c>
      <c r="DW112" s="991"/>
      <c r="DX112" s="991"/>
      <c r="DY112" s="991"/>
      <c r="DZ112" s="992"/>
    </row>
    <row r="113" spans="1:130" s="226" customFormat="1" ht="26.25" customHeight="1">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1308836</v>
      </c>
      <c r="AB113" s="1004"/>
      <c r="AC113" s="1004"/>
      <c r="AD113" s="1004"/>
      <c r="AE113" s="1005"/>
      <c r="AF113" s="1006">
        <v>1285346</v>
      </c>
      <c r="AG113" s="1004"/>
      <c r="AH113" s="1004"/>
      <c r="AI113" s="1004"/>
      <c r="AJ113" s="1005"/>
      <c r="AK113" s="1006">
        <v>1399713</v>
      </c>
      <c r="AL113" s="1004"/>
      <c r="AM113" s="1004"/>
      <c r="AN113" s="1004"/>
      <c r="AO113" s="1005"/>
      <c r="AP113" s="1007">
        <v>9</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1521011</v>
      </c>
      <c r="BR113" s="990"/>
      <c r="BS113" s="990"/>
      <c r="BT113" s="990"/>
      <c r="BU113" s="990"/>
      <c r="BV113" s="990">
        <v>1449330</v>
      </c>
      <c r="BW113" s="990"/>
      <c r="BX113" s="990"/>
      <c r="BY113" s="990"/>
      <c r="BZ113" s="990"/>
      <c r="CA113" s="990">
        <v>1170897</v>
      </c>
      <c r="CB113" s="990"/>
      <c r="CC113" s="990"/>
      <c r="CD113" s="990"/>
      <c r="CE113" s="990"/>
      <c r="CF113" s="984">
        <v>7.5</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121</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60715</v>
      </c>
      <c r="AB114" s="1029"/>
      <c r="AC114" s="1029"/>
      <c r="AD114" s="1029"/>
      <c r="AE114" s="1030"/>
      <c r="AF114" s="1031">
        <v>91314</v>
      </c>
      <c r="AG114" s="1029"/>
      <c r="AH114" s="1029"/>
      <c r="AI114" s="1029"/>
      <c r="AJ114" s="1030"/>
      <c r="AK114" s="1031">
        <v>94519</v>
      </c>
      <c r="AL114" s="1029"/>
      <c r="AM114" s="1029"/>
      <c r="AN114" s="1029"/>
      <c r="AO114" s="1030"/>
      <c r="AP114" s="1032">
        <v>0.6</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3927149</v>
      </c>
      <c r="BR114" s="990"/>
      <c r="BS114" s="990"/>
      <c r="BT114" s="990"/>
      <c r="BU114" s="990"/>
      <c r="BV114" s="990">
        <v>3877182</v>
      </c>
      <c r="BW114" s="990"/>
      <c r="BX114" s="990"/>
      <c r="BY114" s="990"/>
      <c r="BZ114" s="990"/>
      <c r="CA114" s="990">
        <v>3748059</v>
      </c>
      <c r="CB114" s="990"/>
      <c r="CC114" s="990"/>
      <c r="CD114" s="990"/>
      <c r="CE114" s="990"/>
      <c r="CF114" s="984">
        <v>24.1</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431</v>
      </c>
      <c r="DR114" s="1029"/>
      <c r="DS114" s="1029"/>
      <c r="DT114" s="1029"/>
      <c r="DU114" s="1030"/>
      <c r="DV114" s="1032" t="s">
        <v>121</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131550</v>
      </c>
      <c r="AB115" s="1004"/>
      <c r="AC115" s="1004"/>
      <c r="AD115" s="1004"/>
      <c r="AE115" s="1005"/>
      <c r="AF115" s="1006">
        <v>65737</v>
      </c>
      <c r="AG115" s="1004"/>
      <c r="AH115" s="1004"/>
      <c r="AI115" s="1004"/>
      <c r="AJ115" s="1005"/>
      <c r="AK115" s="1006" t="s">
        <v>431</v>
      </c>
      <c r="AL115" s="1004"/>
      <c r="AM115" s="1004"/>
      <c r="AN115" s="1004"/>
      <c r="AO115" s="1005"/>
      <c r="AP115" s="1007" t="s">
        <v>121</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121</v>
      </c>
      <c r="BW115" s="990"/>
      <c r="BX115" s="990"/>
      <c r="BY115" s="990"/>
      <c r="BZ115" s="990"/>
      <c r="CA115" s="990" t="s">
        <v>431</v>
      </c>
      <c r="CB115" s="990"/>
      <c r="CC115" s="990"/>
      <c r="CD115" s="990"/>
      <c r="CE115" s="990"/>
      <c r="CF115" s="984" t="s">
        <v>121</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129851</v>
      </c>
      <c r="DH115" s="1029"/>
      <c r="DI115" s="1029"/>
      <c r="DJ115" s="1029"/>
      <c r="DK115" s="1030"/>
      <c r="DL115" s="1031">
        <v>130448</v>
      </c>
      <c r="DM115" s="1029"/>
      <c r="DN115" s="1029"/>
      <c r="DO115" s="1029"/>
      <c r="DP115" s="1030"/>
      <c r="DQ115" s="1031">
        <v>130894</v>
      </c>
      <c r="DR115" s="1029"/>
      <c r="DS115" s="1029"/>
      <c r="DT115" s="1029"/>
      <c r="DU115" s="1030"/>
      <c r="DV115" s="1032">
        <v>0.8</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104</v>
      </c>
      <c r="AB116" s="1029"/>
      <c r="AC116" s="1029"/>
      <c r="AD116" s="1029"/>
      <c r="AE116" s="1030"/>
      <c r="AF116" s="1031">
        <v>126</v>
      </c>
      <c r="AG116" s="1029"/>
      <c r="AH116" s="1029"/>
      <c r="AI116" s="1029"/>
      <c r="AJ116" s="1030"/>
      <c r="AK116" s="1031" t="s">
        <v>121</v>
      </c>
      <c r="AL116" s="1029"/>
      <c r="AM116" s="1029"/>
      <c r="AN116" s="1029"/>
      <c r="AO116" s="1030"/>
      <c r="AP116" s="1032" t="s">
        <v>121</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431</v>
      </c>
      <c r="BW116" s="990"/>
      <c r="BX116" s="990"/>
      <c r="BY116" s="990"/>
      <c r="BZ116" s="990"/>
      <c r="CA116" s="990" t="s">
        <v>121</v>
      </c>
      <c r="CB116" s="990"/>
      <c r="CC116" s="990"/>
      <c r="CD116" s="990"/>
      <c r="CE116" s="990"/>
      <c r="CF116" s="984" t="s">
        <v>121</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431</v>
      </c>
      <c r="DM116" s="1029"/>
      <c r="DN116" s="1029"/>
      <c r="DO116" s="1029"/>
      <c r="DP116" s="1030"/>
      <c r="DQ116" s="1031" t="s">
        <v>121</v>
      </c>
      <c r="DR116" s="1029"/>
      <c r="DS116" s="1029"/>
      <c r="DT116" s="1029"/>
      <c r="DU116" s="1030"/>
      <c r="DV116" s="1032" t="s">
        <v>431</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5501230</v>
      </c>
      <c r="AB117" s="1047"/>
      <c r="AC117" s="1047"/>
      <c r="AD117" s="1047"/>
      <c r="AE117" s="1048"/>
      <c r="AF117" s="1049">
        <v>5575132</v>
      </c>
      <c r="AG117" s="1047"/>
      <c r="AH117" s="1047"/>
      <c r="AI117" s="1047"/>
      <c r="AJ117" s="1048"/>
      <c r="AK117" s="1049">
        <v>5751973</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303</v>
      </c>
      <c r="AG118" s="955"/>
      <c r="AH118" s="955"/>
      <c r="AI118" s="955"/>
      <c r="AJ118" s="956"/>
      <c r="AK118" s="954" t="s">
        <v>302</v>
      </c>
      <c r="AL118" s="955"/>
      <c r="AM118" s="955"/>
      <c r="AN118" s="955"/>
      <c r="AO118" s="956"/>
      <c r="AP118" s="1041" t="s">
        <v>425</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121</v>
      </c>
      <c r="DR118" s="1029"/>
      <c r="DS118" s="1029"/>
      <c r="DT118" s="1029"/>
      <c r="DU118" s="1030"/>
      <c r="DV118" s="1032" t="s">
        <v>121</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456</v>
      </c>
      <c r="BP119" s="1076"/>
      <c r="BQ119" s="1067">
        <v>66169240</v>
      </c>
      <c r="BR119" s="1068"/>
      <c r="BS119" s="1068"/>
      <c r="BT119" s="1068"/>
      <c r="BU119" s="1068"/>
      <c r="BV119" s="1068">
        <v>63437979</v>
      </c>
      <c r="BW119" s="1068"/>
      <c r="BX119" s="1068"/>
      <c r="BY119" s="1068"/>
      <c r="BZ119" s="1068"/>
      <c r="CA119" s="1068">
        <v>63533696</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65644</v>
      </c>
      <c r="DH119" s="1054"/>
      <c r="DI119" s="1054"/>
      <c r="DJ119" s="1054"/>
      <c r="DK119" s="1055"/>
      <c r="DL119" s="1053" t="s">
        <v>121</v>
      </c>
      <c r="DM119" s="1054"/>
      <c r="DN119" s="1054"/>
      <c r="DO119" s="1054"/>
      <c r="DP119" s="1055"/>
      <c r="DQ119" s="1053" t="s">
        <v>121</v>
      </c>
      <c r="DR119" s="1054"/>
      <c r="DS119" s="1054"/>
      <c r="DT119" s="1054"/>
      <c r="DU119" s="1055"/>
      <c r="DV119" s="1056" t="s">
        <v>121</v>
      </c>
      <c r="DW119" s="1057"/>
      <c r="DX119" s="1057"/>
      <c r="DY119" s="1057"/>
      <c r="DZ119" s="1058"/>
    </row>
    <row r="120" spans="1:130" s="226" customFormat="1" ht="26.25" customHeight="1">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121</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3670087</v>
      </c>
      <c r="BR120" s="997"/>
      <c r="BS120" s="997"/>
      <c r="BT120" s="997"/>
      <c r="BU120" s="997"/>
      <c r="BV120" s="997">
        <v>3338514</v>
      </c>
      <c r="BW120" s="997"/>
      <c r="BX120" s="997"/>
      <c r="BY120" s="997"/>
      <c r="BZ120" s="997"/>
      <c r="CA120" s="997">
        <v>3389203</v>
      </c>
      <c r="CB120" s="997"/>
      <c r="CC120" s="997"/>
      <c r="CD120" s="997"/>
      <c r="CE120" s="997"/>
      <c r="CF120" s="1011">
        <v>21.8</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7101406</v>
      </c>
      <c r="DH120" s="997"/>
      <c r="DI120" s="997"/>
      <c r="DJ120" s="997"/>
      <c r="DK120" s="997"/>
      <c r="DL120" s="997">
        <v>6580292</v>
      </c>
      <c r="DM120" s="997"/>
      <c r="DN120" s="997"/>
      <c r="DO120" s="997"/>
      <c r="DP120" s="997"/>
      <c r="DQ120" s="997">
        <v>6398868</v>
      </c>
      <c r="DR120" s="997"/>
      <c r="DS120" s="997"/>
      <c r="DT120" s="997"/>
      <c r="DU120" s="997"/>
      <c r="DV120" s="998">
        <v>41.2</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263</v>
      </c>
      <c r="AB121" s="1029"/>
      <c r="AC121" s="1029"/>
      <c r="AD121" s="1029"/>
      <c r="AE121" s="1030"/>
      <c r="AF121" s="1031">
        <v>93</v>
      </c>
      <c r="AG121" s="1029"/>
      <c r="AH121" s="1029"/>
      <c r="AI121" s="1029"/>
      <c r="AJ121" s="1030"/>
      <c r="AK121" s="1031" t="s">
        <v>121</v>
      </c>
      <c r="AL121" s="1029"/>
      <c r="AM121" s="1029"/>
      <c r="AN121" s="1029"/>
      <c r="AO121" s="1030"/>
      <c r="AP121" s="1032" t="s">
        <v>121</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2239703</v>
      </c>
      <c r="BR121" s="990"/>
      <c r="BS121" s="990"/>
      <c r="BT121" s="990"/>
      <c r="BU121" s="990"/>
      <c r="BV121" s="990">
        <v>2232281</v>
      </c>
      <c r="BW121" s="990"/>
      <c r="BX121" s="990"/>
      <c r="BY121" s="990"/>
      <c r="BZ121" s="990"/>
      <c r="CA121" s="990">
        <v>2233720</v>
      </c>
      <c r="CB121" s="990"/>
      <c r="CC121" s="990"/>
      <c r="CD121" s="990"/>
      <c r="CE121" s="990"/>
      <c r="CF121" s="984">
        <v>14.4</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6872379</v>
      </c>
      <c r="DH121" s="990"/>
      <c r="DI121" s="990"/>
      <c r="DJ121" s="990"/>
      <c r="DK121" s="990"/>
      <c r="DL121" s="990">
        <v>6193895</v>
      </c>
      <c r="DM121" s="990"/>
      <c r="DN121" s="990"/>
      <c r="DO121" s="990"/>
      <c r="DP121" s="990"/>
      <c r="DQ121" s="990">
        <v>6112081</v>
      </c>
      <c r="DR121" s="990"/>
      <c r="DS121" s="990"/>
      <c r="DT121" s="990"/>
      <c r="DU121" s="990"/>
      <c r="DV121" s="991">
        <v>39.4</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37078247</v>
      </c>
      <c r="BR122" s="1068"/>
      <c r="BS122" s="1068"/>
      <c r="BT122" s="1068"/>
      <c r="BU122" s="1068"/>
      <c r="BV122" s="1068">
        <v>36592765</v>
      </c>
      <c r="BW122" s="1068"/>
      <c r="BX122" s="1068"/>
      <c r="BY122" s="1068"/>
      <c r="BZ122" s="1068"/>
      <c r="CA122" s="1068">
        <v>35609837</v>
      </c>
      <c r="CB122" s="1068"/>
      <c r="CC122" s="1068"/>
      <c r="CD122" s="1068"/>
      <c r="CE122" s="1068"/>
      <c r="CF122" s="1088">
        <v>229.4</v>
      </c>
      <c r="CG122" s="1089"/>
      <c r="CH122" s="1089"/>
      <c r="CI122" s="1089"/>
      <c r="CJ122" s="1089"/>
      <c r="CK122" s="1080"/>
      <c r="CL122" s="1081"/>
      <c r="CM122" s="1081"/>
      <c r="CN122" s="1081"/>
      <c r="CO122" s="1082"/>
      <c r="CP122" s="1090" t="s">
        <v>404</v>
      </c>
      <c r="CQ122" s="1091"/>
      <c r="CR122" s="1091"/>
      <c r="CS122" s="1091"/>
      <c r="CT122" s="1091"/>
      <c r="CU122" s="1091"/>
      <c r="CV122" s="1091"/>
      <c r="CW122" s="1091"/>
      <c r="CX122" s="1091"/>
      <c r="CY122" s="1091"/>
      <c r="CZ122" s="1091"/>
      <c r="DA122" s="1091"/>
      <c r="DB122" s="1091"/>
      <c r="DC122" s="1091"/>
      <c r="DD122" s="1091"/>
      <c r="DE122" s="1091"/>
      <c r="DF122" s="1092"/>
      <c r="DG122" s="989">
        <v>2265119</v>
      </c>
      <c r="DH122" s="990"/>
      <c r="DI122" s="990"/>
      <c r="DJ122" s="990"/>
      <c r="DK122" s="990"/>
      <c r="DL122" s="990">
        <v>2089242</v>
      </c>
      <c r="DM122" s="990"/>
      <c r="DN122" s="990"/>
      <c r="DO122" s="990"/>
      <c r="DP122" s="990"/>
      <c r="DQ122" s="990">
        <v>1970096</v>
      </c>
      <c r="DR122" s="990"/>
      <c r="DS122" s="990"/>
      <c r="DT122" s="990"/>
      <c r="DU122" s="990"/>
      <c r="DV122" s="991">
        <v>12.7</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466</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467</v>
      </c>
      <c r="BP123" s="1076"/>
      <c r="BQ123" s="1135">
        <v>42988037</v>
      </c>
      <c r="BR123" s="1136"/>
      <c r="BS123" s="1136"/>
      <c r="BT123" s="1136"/>
      <c r="BU123" s="1136"/>
      <c r="BV123" s="1136">
        <v>42163560</v>
      </c>
      <c r="BW123" s="1136"/>
      <c r="BX123" s="1136"/>
      <c r="BY123" s="1136"/>
      <c r="BZ123" s="1136"/>
      <c r="CA123" s="1136">
        <v>41232760</v>
      </c>
      <c r="CB123" s="1136"/>
      <c r="CC123" s="1136"/>
      <c r="CD123" s="1136"/>
      <c r="CE123" s="1136"/>
      <c r="CF123" s="1069"/>
      <c r="CG123" s="1070"/>
      <c r="CH123" s="1070"/>
      <c r="CI123" s="1070"/>
      <c r="CJ123" s="1071"/>
      <c r="CK123" s="1080"/>
      <c r="CL123" s="1081"/>
      <c r="CM123" s="1081"/>
      <c r="CN123" s="1081"/>
      <c r="CO123" s="1082"/>
      <c r="CP123" s="1090" t="s">
        <v>405</v>
      </c>
      <c r="CQ123" s="1091"/>
      <c r="CR123" s="1091"/>
      <c r="CS123" s="1091"/>
      <c r="CT123" s="1091"/>
      <c r="CU123" s="1091"/>
      <c r="CV123" s="1091"/>
      <c r="CW123" s="1091"/>
      <c r="CX123" s="1091"/>
      <c r="CY123" s="1091"/>
      <c r="CZ123" s="1091"/>
      <c r="DA123" s="1091"/>
      <c r="DB123" s="1091"/>
      <c r="DC123" s="1091"/>
      <c r="DD123" s="1091"/>
      <c r="DE123" s="1091"/>
      <c r="DF123" s="1092"/>
      <c r="DG123" s="1028">
        <v>353207</v>
      </c>
      <c r="DH123" s="1029"/>
      <c r="DI123" s="1029"/>
      <c r="DJ123" s="1029"/>
      <c r="DK123" s="1030"/>
      <c r="DL123" s="1031">
        <v>639665</v>
      </c>
      <c r="DM123" s="1029"/>
      <c r="DN123" s="1029"/>
      <c r="DO123" s="1029"/>
      <c r="DP123" s="1030"/>
      <c r="DQ123" s="1031">
        <v>696847</v>
      </c>
      <c r="DR123" s="1029"/>
      <c r="DS123" s="1029"/>
      <c r="DT123" s="1029"/>
      <c r="DU123" s="1030"/>
      <c r="DV123" s="1032">
        <v>4.5</v>
      </c>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149.19999999999999</v>
      </c>
      <c r="BR124" s="1098"/>
      <c r="BS124" s="1098"/>
      <c r="BT124" s="1098"/>
      <c r="BU124" s="1098"/>
      <c r="BV124" s="1098">
        <v>137.4</v>
      </c>
      <c r="BW124" s="1098"/>
      <c r="BX124" s="1098"/>
      <c r="BY124" s="1098"/>
      <c r="BZ124" s="1098"/>
      <c r="CA124" s="1098">
        <v>143.6</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v>643356</v>
      </c>
      <c r="DH124" s="1054"/>
      <c r="DI124" s="1054"/>
      <c r="DJ124" s="1054"/>
      <c r="DK124" s="1055"/>
      <c r="DL124" s="1053">
        <v>574283</v>
      </c>
      <c r="DM124" s="1054"/>
      <c r="DN124" s="1054"/>
      <c r="DO124" s="1054"/>
      <c r="DP124" s="1055"/>
      <c r="DQ124" s="1053">
        <v>535548</v>
      </c>
      <c r="DR124" s="1054"/>
      <c r="DS124" s="1054"/>
      <c r="DT124" s="1054"/>
      <c r="DU124" s="1055"/>
      <c r="DV124" s="1056">
        <v>3.5</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131287</v>
      </c>
      <c r="AB126" s="1029"/>
      <c r="AC126" s="1029"/>
      <c r="AD126" s="1029"/>
      <c r="AE126" s="1030"/>
      <c r="AF126" s="1031">
        <v>65644</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473</v>
      </c>
      <c r="DR126" s="990"/>
      <c r="DS126" s="990"/>
      <c r="DT126" s="990"/>
      <c r="DU126" s="990"/>
      <c r="DV126" s="991" t="s">
        <v>121</v>
      </c>
      <c r="DW126" s="991"/>
      <c r="DX126" s="991"/>
      <c r="DY126" s="991"/>
      <c r="DZ126" s="992"/>
    </row>
    <row r="127" spans="1:130" s="226" customFormat="1" ht="26.25" customHeight="1">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473</v>
      </c>
      <c r="DW127" s="991"/>
      <c r="DX127" s="991"/>
      <c r="DY127" s="991"/>
      <c r="DZ127" s="992"/>
    </row>
    <row r="128" spans="1:130" s="226" customFormat="1" ht="26.25" customHeight="1" thickBot="1">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284571</v>
      </c>
      <c r="AB128" s="1118"/>
      <c r="AC128" s="1118"/>
      <c r="AD128" s="1118"/>
      <c r="AE128" s="1119"/>
      <c r="AF128" s="1120">
        <v>294382</v>
      </c>
      <c r="AG128" s="1118"/>
      <c r="AH128" s="1118"/>
      <c r="AI128" s="1118"/>
      <c r="AJ128" s="1119"/>
      <c r="AK128" s="1120">
        <v>284077</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121</v>
      </c>
      <c r="BG128" s="1125"/>
      <c r="BH128" s="1125"/>
      <c r="BI128" s="1125"/>
      <c r="BJ128" s="1125"/>
      <c r="BK128" s="1125"/>
      <c r="BL128" s="1126"/>
      <c r="BM128" s="1124">
        <v>12.55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18835642</v>
      </c>
      <c r="AB129" s="1029"/>
      <c r="AC129" s="1029"/>
      <c r="AD129" s="1029"/>
      <c r="AE129" s="1030"/>
      <c r="AF129" s="1031">
        <v>18859221</v>
      </c>
      <c r="AG129" s="1029"/>
      <c r="AH129" s="1029"/>
      <c r="AI129" s="1029"/>
      <c r="AJ129" s="1030"/>
      <c r="AK129" s="1031">
        <v>18825393</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121</v>
      </c>
      <c r="BG129" s="1139"/>
      <c r="BH129" s="1139"/>
      <c r="BI129" s="1139"/>
      <c r="BJ129" s="1139"/>
      <c r="BK129" s="1139"/>
      <c r="BL129" s="1140"/>
      <c r="BM129" s="1138">
        <v>17.55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3301403</v>
      </c>
      <c r="AB130" s="1029"/>
      <c r="AC130" s="1029"/>
      <c r="AD130" s="1029"/>
      <c r="AE130" s="1030"/>
      <c r="AF130" s="1031">
        <v>3385457</v>
      </c>
      <c r="AG130" s="1029"/>
      <c r="AH130" s="1029"/>
      <c r="AI130" s="1029"/>
      <c r="AJ130" s="1030"/>
      <c r="AK130" s="1031">
        <v>3303329</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12.8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15534239</v>
      </c>
      <c r="AB131" s="1054"/>
      <c r="AC131" s="1054"/>
      <c r="AD131" s="1054"/>
      <c r="AE131" s="1055"/>
      <c r="AF131" s="1053">
        <v>15473764</v>
      </c>
      <c r="AG131" s="1054"/>
      <c r="AH131" s="1054"/>
      <c r="AI131" s="1054"/>
      <c r="AJ131" s="1055"/>
      <c r="AK131" s="1053">
        <v>15522064</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143.6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12.329255399999999</v>
      </c>
      <c r="AB132" s="1170"/>
      <c r="AC132" s="1170"/>
      <c r="AD132" s="1170"/>
      <c r="AE132" s="1171"/>
      <c r="AF132" s="1172">
        <v>12.24842902</v>
      </c>
      <c r="AG132" s="1170"/>
      <c r="AH132" s="1170"/>
      <c r="AI132" s="1170"/>
      <c r="AJ132" s="1171"/>
      <c r="AK132" s="1172">
        <v>13.94509777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11.3</v>
      </c>
      <c r="AB133" s="1153"/>
      <c r="AC133" s="1153"/>
      <c r="AD133" s="1153"/>
      <c r="AE133" s="1154"/>
      <c r="AF133" s="1152">
        <v>11.7</v>
      </c>
      <c r="AG133" s="1153"/>
      <c r="AH133" s="1153"/>
      <c r="AI133" s="1153"/>
      <c r="AJ133" s="1154"/>
      <c r="AK133" s="1152">
        <v>12.8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FCO0qjXeylEVgNN3ilI/T7fBh58IcPozgYPfcwxya5AN3fB+Y7uXKBp0LqzDiBbpIlVwnsULY4GYaDA3aSgpw==" saltValue="tNCElqwpKgNfjMLPh14c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d5/OXFC+bfSziWz3QR1Nx9Ple2aWA1TGERhDLtgbBElpQSuw7qiaLEE5KS0LD8AWvJdL38/8yeY/qFEWYxmsg==" saltValue="zLA4ajgT71snl+dizX/R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ojkMOoMAnJsX9Lt4lSTfUuXYwgn/F5MI8Fv3HHE+iQORpey9lLMQz0qgV2wWX1nzvRWc/+ADUyY/hm2GnB8tQ==" saltValue="ZBjFgWNOF+is7IeVukvw+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5386109</v>
      </c>
      <c r="AP9" s="292">
        <v>59990</v>
      </c>
      <c r="AQ9" s="293">
        <v>57316</v>
      </c>
      <c r="AR9" s="294">
        <v>4.7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158685</v>
      </c>
      <c r="AP10" s="295">
        <v>1767</v>
      </c>
      <c r="AQ10" s="296">
        <v>3762</v>
      </c>
      <c r="AR10" s="297">
        <v>-53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805596</v>
      </c>
      <c r="AP11" s="295">
        <v>8973</v>
      </c>
      <c r="AQ11" s="296">
        <v>6408</v>
      </c>
      <c r="AR11" s="297">
        <v>40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v>362707</v>
      </c>
      <c r="AP12" s="295">
        <v>4040</v>
      </c>
      <c r="AQ12" s="296">
        <v>891</v>
      </c>
      <c r="AR12" s="297">
        <v>353.4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507</v>
      </c>
      <c r="AP13" s="295" t="s">
        <v>507</v>
      </c>
      <c r="AQ13" s="296">
        <v>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236993</v>
      </c>
      <c r="AP14" s="295">
        <v>2640</v>
      </c>
      <c r="AQ14" s="296">
        <v>2694</v>
      </c>
      <c r="AR14" s="297">
        <v>-2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263342</v>
      </c>
      <c r="AP15" s="295">
        <v>2933</v>
      </c>
      <c r="AQ15" s="296">
        <v>1362</v>
      </c>
      <c r="AR15" s="297">
        <v>115.3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-478273</v>
      </c>
      <c r="AP16" s="295">
        <v>-5327</v>
      </c>
      <c r="AQ16" s="296">
        <v>-4530</v>
      </c>
      <c r="AR16" s="297">
        <v>17.600000000000001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6735159</v>
      </c>
      <c r="AP17" s="295">
        <v>75016</v>
      </c>
      <c r="AQ17" s="296">
        <v>67903</v>
      </c>
      <c r="AR17" s="297">
        <v>10.5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6.03</v>
      </c>
      <c r="AP21" s="308">
        <v>6.2</v>
      </c>
      <c r="AQ21" s="309">
        <v>-0.17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98.8</v>
      </c>
      <c r="AP22" s="313">
        <v>98.7</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4257741</v>
      </c>
      <c r="AP32" s="322">
        <v>47423</v>
      </c>
      <c r="AQ32" s="323">
        <v>34720</v>
      </c>
      <c r="AR32" s="324">
        <v>36.6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507</v>
      </c>
      <c r="AP33" s="322" t="s">
        <v>507</v>
      </c>
      <c r="AQ33" s="323">
        <v>1</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507</v>
      </c>
      <c r="AP34" s="322" t="s">
        <v>507</v>
      </c>
      <c r="AQ34" s="323">
        <v>22</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1399713</v>
      </c>
      <c r="AP35" s="322">
        <v>15590</v>
      </c>
      <c r="AQ35" s="323">
        <v>9232</v>
      </c>
      <c r="AR35" s="324">
        <v>68.900000000000006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94519</v>
      </c>
      <c r="AP36" s="322">
        <v>1053</v>
      </c>
      <c r="AQ36" s="323">
        <v>2017</v>
      </c>
      <c r="AR36" s="324">
        <v>-47.8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t="s">
        <v>507</v>
      </c>
      <c r="AP37" s="322" t="s">
        <v>507</v>
      </c>
      <c r="AQ37" s="323">
        <v>1146</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507</v>
      </c>
      <c r="AP38" s="325" t="s">
        <v>507</v>
      </c>
      <c r="AQ38" s="326">
        <v>1</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-284077</v>
      </c>
      <c r="AP39" s="322">
        <v>-3164</v>
      </c>
      <c r="AQ39" s="323">
        <v>-6713</v>
      </c>
      <c r="AR39" s="324">
        <v>-52.9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-3303329</v>
      </c>
      <c r="AP40" s="322">
        <v>-36792</v>
      </c>
      <c r="AQ40" s="323">
        <v>-28519</v>
      </c>
      <c r="AR40" s="324">
        <v>29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2164567</v>
      </c>
      <c r="AP41" s="322">
        <v>24109</v>
      </c>
      <c r="AQ41" s="323">
        <v>11906</v>
      </c>
      <c r="AR41" s="324">
        <v>102.5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5285164</v>
      </c>
      <c r="AN51" s="344">
        <v>57375</v>
      </c>
      <c r="AO51" s="345">
        <v>-25.3</v>
      </c>
      <c r="AP51" s="346">
        <v>63956</v>
      </c>
      <c r="AQ51" s="347">
        <v>25.7</v>
      </c>
      <c r="AR51" s="348">
        <v>-51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1921493</v>
      </c>
      <c r="AN52" s="352">
        <v>20859</v>
      </c>
      <c r="AO52" s="353">
        <v>-62.8</v>
      </c>
      <c r="AP52" s="354">
        <v>29239</v>
      </c>
      <c r="AQ52" s="355">
        <v>8.8000000000000007</v>
      </c>
      <c r="AR52" s="356">
        <v>-71.599999999999994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7095539</v>
      </c>
      <c r="AN53" s="344">
        <v>77506</v>
      </c>
      <c r="AO53" s="345">
        <v>35.1</v>
      </c>
      <c r="AP53" s="346">
        <v>66255</v>
      </c>
      <c r="AQ53" s="347">
        <v>3.6</v>
      </c>
      <c r="AR53" s="348">
        <v>31.5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3439746</v>
      </c>
      <c r="AN54" s="352">
        <v>37573</v>
      </c>
      <c r="AO54" s="353">
        <v>80.099999999999994</v>
      </c>
      <c r="AP54" s="354">
        <v>31822</v>
      </c>
      <c r="AQ54" s="355">
        <v>8.8000000000000007</v>
      </c>
      <c r="AR54" s="356">
        <v>71.3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4585367</v>
      </c>
      <c r="AN55" s="344">
        <v>50427</v>
      </c>
      <c r="AO55" s="345">
        <v>-34.9</v>
      </c>
      <c r="AP55" s="346">
        <v>92247</v>
      </c>
      <c r="AQ55" s="347">
        <v>39.200000000000003</v>
      </c>
      <c r="AR55" s="348">
        <v>-74.099999999999994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1798293</v>
      </c>
      <c r="AN56" s="352">
        <v>19776</v>
      </c>
      <c r="AO56" s="353">
        <v>-47.4</v>
      </c>
      <c r="AP56" s="354">
        <v>37204</v>
      </c>
      <c r="AQ56" s="355">
        <v>16.899999999999999</v>
      </c>
      <c r="AR56" s="356">
        <v>-64.3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2682874</v>
      </c>
      <c r="AN57" s="344">
        <v>29683</v>
      </c>
      <c r="AO57" s="345">
        <v>-41.1</v>
      </c>
      <c r="AP57" s="346">
        <v>44504</v>
      </c>
      <c r="AQ57" s="347">
        <v>-51.8</v>
      </c>
      <c r="AR57" s="348">
        <v>10.7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1267859</v>
      </c>
      <c r="AN58" s="352">
        <v>14027</v>
      </c>
      <c r="AO58" s="353">
        <v>-29.1</v>
      </c>
      <c r="AP58" s="354">
        <v>25876</v>
      </c>
      <c r="AQ58" s="355">
        <v>-30.4</v>
      </c>
      <c r="AR58" s="356">
        <v>1.3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5668998</v>
      </c>
      <c r="AN59" s="344">
        <v>63141</v>
      </c>
      <c r="AO59" s="345">
        <v>112.7</v>
      </c>
      <c r="AP59" s="346">
        <v>47820</v>
      </c>
      <c r="AQ59" s="347">
        <v>7.5</v>
      </c>
      <c r="AR59" s="348">
        <v>105.2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3009923</v>
      </c>
      <c r="AN60" s="352">
        <v>33524</v>
      </c>
      <c r="AO60" s="353">
        <v>139</v>
      </c>
      <c r="AP60" s="354">
        <v>25855</v>
      </c>
      <c r="AQ60" s="355">
        <v>-0.1</v>
      </c>
      <c r="AR60" s="356">
        <v>139.1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5063588</v>
      </c>
      <c r="AN61" s="359">
        <v>55626</v>
      </c>
      <c r="AO61" s="360">
        <v>9.3000000000000007</v>
      </c>
      <c r="AP61" s="361">
        <v>62956</v>
      </c>
      <c r="AQ61" s="362">
        <v>4.8</v>
      </c>
      <c r="AR61" s="348">
        <v>4.5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2287463</v>
      </c>
      <c r="AN62" s="352">
        <v>25152</v>
      </c>
      <c r="AO62" s="353">
        <v>16</v>
      </c>
      <c r="AP62" s="354">
        <v>29999</v>
      </c>
      <c r="AQ62" s="355">
        <v>0.8</v>
      </c>
      <c r="AR62" s="356">
        <v>15.2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NMZPsN/paOG/LactVMOxn8DSnUi4h1k3wTHD3s6AiM1GtSyqbOWydpYSrUR6E041Y4FDqFGE7GiMizfuCrfbw==" saltValue="1cHdyXZkgWPBBTR1SpUL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37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WRMl25jkT9sZE4yCvoKiN/u+kwHIQhKqCY+cVIX1DCeA8u5CDp09M3jcKCQbVn9XSJ6WBORpl4KKO66Yxet5g==" saltValue="d7fhMjr0r46yuK0btSb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37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fCkutOds1YLQV7TJQ9MxJ31oHRuy2y9Fj3J6PZLHimxT7kB6y7B2pnNlD3z50e8OpfeXZkrlH7YmjPC1aFRmQ==" saltValue="vwi7qRMB+72+Dx9IUxPS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16.809999999999999</v>
      </c>
      <c r="G47" s="12">
        <v>13.78</v>
      </c>
      <c r="H47" s="12">
        <v>11.77</v>
      </c>
      <c r="I47" s="12">
        <v>9.26</v>
      </c>
      <c r="J47" s="13">
        <v>7.63</v>
      </c>
    </row>
    <row r="48" spans="2:10" ht="57.75" customHeight="1">
      <c r="B48" s="14"/>
      <c r="C48" s="1214" t="s">
        <v>4</v>
      </c>
      <c r="D48" s="1214"/>
      <c r="E48" s="1215"/>
      <c r="F48" s="15">
        <v>2.52</v>
      </c>
      <c r="G48" s="16">
        <v>2.09</v>
      </c>
      <c r="H48" s="16">
        <v>2.1800000000000002</v>
      </c>
      <c r="I48" s="16">
        <v>2.31</v>
      </c>
      <c r="J48" s="17">
        <v>2.06</v>
      </c>
    </row>
    <row r="49" spans="2:10" ht="57.75" customHeight="1" thickBot="1">
      <c r="B49" s="18"/>
      <c r="C49" s="1216" t="s">
        <v>5</v>
      </c>
      <c r="D49" s="1216"/>
      <c r="E49" s="1217"/>
      <c r="F49" s="19" t="s">
        <v>554</v>
      </c>
      <c r="G49" s="20" t="s">
        <v>555</v>
      </c>
      <c r="H49" s="20" t="s">
        <v>556</v>
      </c>
      <c r="I49" s="20" t="s">
        <v>557</v>
      </c>
      <c r="J49" s="21" t="s">
        <v>558</v>
      </c>
    </row>
    <row r="50" spans="2:10" ht="13.5" customHeight="1"/>
    <row r="51" spans="2:10" ht="13.5" hidden="1" customHeight="1"/>
    <row r="52" spans="2:10" ht="13.5" hidden="1" customHeight="1"/>
    <row r="53" spans="2:10" ht="13.5" hidden="1" customHeight="1"/>
  </sheetData>
  <sheetProtection algorithmName="SHA-512" hashValue="cn9IlK93N97O09XcGCM1V5MJ3aX7ewGJ7V5TZHxOCEQVG8vHoI/tiJ4/srWbjRWSKRT4OUsWHoKM6Y0WTySiBw==" saltValue="w4GhxegP0d82UK/UmL6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2019-10-31T07:28:05Z</dcterms:modified>
</cp:coreProperties>
</file>