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085"/>
  </bookViews>
  <sheets>
    <sheet name="注意事項" sheetId="11" r:id="rId1"/>
    <sheet name="様式（税込単価）" sheetId="7" r:id="rId2"/>
    <sheet name="写（税込単価）" sheetId="12" r:id="rId3"/>
    <sheet name="入力例（税込単価）" sheetId="13" r:id="rId4"/>
    <sheet name="様式（税抜単価）" sheetId="15" r:id="rId5"/>
    <sheet name="写（税抜単価）" sheetId="16" r:id="rId6"/>
    <sheet name="入力例（税抜単価）" sheetId="9" r:id="rId7"/>
  </sheets>
  <definedNames>
    <definedName name="_xlnm._FilterDatabase" localSheetId="5" hidden="1">'写（税抜単価）'!$J$6:$K$8</definedName>
    <definedName name="_xlnm.Print_Area" localSheetId="2">'写（税込単価）'!$A$1:$AA$53</definedName>
    <definedName name="_xlnm.Print_Area" localSheetId="5">'写（税抜単価）'!$A$1:$AA$53</definedName>
    <definedName name="_xlnm.Print_Area" localSheetId="0">注意事項!$A$1:$AA$42</definedName>
    <definedName name="_xlnm.Print_Area" localSheetId="3">'入力例（税込単価）'!$A$1:$AA$53</definedName>
    <definedName name="_xlnm.Print_Area" localSheetId="6">'入力例（税抜単価）'!$A$1:$AA$53</definedName>
    <definedName name="_xlnm.Print_Area" localSheetId="1">'様式（税込単価）'!$A$1:$AA$53</definedName>
    <definedName name="_xlnm.Print_Area" localSheetId="4">'様式（税抜単価）'!$A$1:$AA$53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7" l="1"/>
  <c r="M24" i="16" l="1"/>
  <c r="R24" i="16"/>
  <c r="D32" i="12" l="1"/>
  <c r="D30" i="12"/>
  <c r="D28" i="12"/>
  <c r="T9" i="16" l="1"/>
  <c r="B32" i="12" l="1"/>
  <c r="B30" i="12"/>
  <c r="B28" i="12"/>
  <c r="M32" i="12" l="1"/>
  <c r="M30" i="12"/>
  <c r="M28" i="12"/>
  <c r="R32" i="12"/>
  <c r="R30" i="12"/>
  <c r="R28" i="12"/>
  <c r="U32" i="15"/>
  <c r="U30" i="15"/>
  <c r="U28" i="15"/>
  <c r="U26" i="15"/>
  <c r="U24" i="15"/>
  <c r="U35" i="15" s="1"/>
  <c r="U24" i="9"/>
  <c r="U35" i="9"/>
  <c r="U37" i="9" s="1"/>
  <c r="U39" i="9"/>
  <c r="U41" i="9" s="1"/>
  <c r="K32" i="16"/>
  <c r="U32" i="16" s="1"/>
  <c r="K30" i="16"/>
  <c r="K28" i="16"/>
  <c r="K24" i="16"/>
  <c r="K26" i="16"/>
  <c r="R30" i="16"/>
  <c r="M30" i="16"/>
  <c r="R28" i="16"/>
  <c r="M28" i="16"/>
  <c r="U30" i="16" l="1"/>
  <c r="U28" i="16"/>
  <c r="U24" i="16"/>
  <c r="U43" i="9"/>
  <c r="U30" i="9" l="1"/>
  <c r="U28" i="9"/>
  <c r="U26" i="9"/>
  <c r="U32" i="9" l="1"/>
  <c r="U37" i="15" l="1"/>
  <c r="U35" i="16"/>
  <c r="U39" i="15"/>
  <c r="B10" i="9"/>
  <c r="B10" i="13"/>
  <c r="B10" i="12"/>
  <c r="B10" i="16"/>
  <c r="J6" i="16"/>
  <c r="U37" i="16" l="1"/>
  <c r="U41" i="15"/>
  <c r="U39" i="16"/>
  <c r="U18" i="16"/>
  <c r="U18" i="12"/>
  <c r="U43" i="15" l="1"/>
  <c r="U41" i="16"/>
  <c r="B47" i="16"/>
  <c r="Y6" i="16"/>
  <c r="V6" i="16"/>
  <c r="S6" i="16"/>
  <c r="Y6" i="12"/>
  <c r="V6" i="12"/>
  <c r="S6" i="12"/>
  <c r="P48" i="12"/>
  <c r="U43" i="16" l="1"/>
  <c r="P47" i="16"/>
  <c r="H51" i="16"/>
  <c r="H47" i="16"/>
  <c r="P48" i="16"/>
  <c r="P51" i="16"/>
  <c r="P49" i="16"/>
  <c r="B51" i="16"/>
  <c r="R26" i="16"/>
  <c r="M26" i="16"/>
  <c r="D26" i="16"/>
  <c r="D28" i="16"/>
  <c r="D30" i="16"/>
  <c r="D32" i="16"/>
  <c r="D24" i="16"/>
  <c r="B32" i="16"/>
  <c r="B30" i="16"/>
  <c r="B28" i="16"/>
  <c r="B26" i="16"/>
  <c r="B24" i="16"/>
  <c r="T15" i="16"/>
  <c r="T13" i="16"/>
  <c r="T11" i="16"/>
  <c r="T9" i="12"/>
  <c r="B6" i="16"/>
  <c r="T15" i="12"/>
  <c r="Q15" i="12"/>
  <c r="T13" i="12"/>
  <c r="Q13" i="12"/>
  <c r="T11" i="12"/>
  <c r="Q11" i="12"/>
  <c r="U32" i="13"/>
  <c r="U30" i="13"/>
  <c r="U28" i="13"/>
  <c r="U26" i="13"/>
  <c r="U37" i="13" s="1"/>
  <c r="U39" i="13" s="1"/>
  <c r="U24" i="13"/>
  <c r="U41" i="13" s="1"/>
  <c r="U43" i="13" s="1"/>
  <c r="U26" i="16" l="1"/>
  <c r="U35" i="13"/>
  <c r="L51" i="12" l="1"/>
  <c r="L49" i="12"/>
  <c r="L48" i="12"/>
  <c r="L47" i="12"/>
  <c r="H51" i="12"/>
  <c r="H47" i="12" l="1"/>
  <c r="B51" i="12"/>
  <c r="B47" i="12"/>
  <c r="R26" i="12"/>
  <c r="R24" i="12"/>
  <c r="M26" i="12"/>
  <c r="M24" i="12"/>
  <c r="K24" i="12"/>
  <c r="K30" i="12"/>
  <c r="K32" i="12"/>
  <c r="K28" i="12"/>
  <c r="K26" i="12"/>
  <c r="D26" i="12"/>
  <c r="D24" i="12"/>
  <c r="B26" i="12"/>
  <c r="B24" i="12"/>
  <c r="B6" i="12"/>
  <c r="Q9" i="12"/>
  <c r="J6" i="12"/>
  <c r="U32" i="12" l="1"/>
  <c r="U30" i="12"/>
  <c r="U28" i="12"/>
  <c r="U26" i="12"/>
  <c r="U24" i="12"/>
  <c r="U32" i="7" l="1"/>
  <c r="U30" i="7"/>
  <c r="U28" i="7"/>
  <c r="U26" i="7"/>
  <c r="U24" i="7"/>
  <c r="U37" i="7" l="1"/>
  <c r="U39" i="7" s="1"/>
  <c r="U41" i="7"/>
  <c r="U43" i="7" s="1"/>
  <c r="U35" i="12"/>
  <c r="P47" i="12"/>
  <c r="P51" i="12"/>
  <c r="P49" i="12"/>
  <c r="U43" i="12" l="1"/>
  <c r="U41" i="12"/>
  <c r="U39" i="12"/>
  <c r="U37" i="12"/>
</calcChain>
</file>

<file path=xl/sharedStrings.xml><?xml version="1.0" encoding="utf-8"?>
<sst xmlns="http://schemas.openxmlformats.org/spreadsheetml/2006/main" count="262" uniqueCount="79">
  <si>
    <t>様</t>
    <rPh sb="0" eb="1">
      <t>サマ</t>
    </rPh>
    <phoneticPr fontId="2"/>
  </si>
  <si>
    <t>亀　岡　市　長</t>
    <rPh sb="0" eb="1">
      <t>カメ</t>
    </rPh>
    <rPh sb="2" eb="3">
      <t>オカ</t>
    </rPh>
    <rPh sb="4" eb="5">
      <t>シ</t>
    </rPh>
    <rPh sb="6" eb="7">
      <t>チョウ</t>
    </rPh>
    <phoneticPr fontId="2"/>
  </si>
  <si>
    <t>）</t>
    <phoneticPr fontId="2"/>
  </si>
  <si>
    <t>令和</t>
    <rPh sb="0" eb="2">
      <t>レイワ</t>
    </rPh>
    <phoneticPr fontId="2"/>
  </si>
  <si>
    <t>年</t>
    <rPh sb="0" eb="1">
      <t>ネン</t>
    </rPh>
    <phoneticPr fontId="2"/>
  </si>
  <si>
    <t>月</t>
    <rPh sb="0" eb="1">
      <t>ツキ</t>
    </rPh>
    <phoneticPr fontId="2"/>
  </si>
  <si>
    <t>日</t>
    <rPh sb="0" eb="1">
      <t>ニチ</t>
    </rPh>
    <phoneticPr fontId="2"/>
  </si>
  <si>
    <t>品名</t>
    <rPh sb="0" eb="2">
      <t>ヒンメイ</t>
    </rPh>
    <phoneticPr fontId="2"/>
  </si>
  <si>
    <t>個数</t>
    <rPh sb="0" eb="2">
      <t>コスウ</t>
    </rPh>
    <phoneticPr fontId="2"/>
  </si>
  <si>
    <t>単価（税込）</t>
    <rPh sb="0" eb="2">
      <t>タンカ</t>
    </rPh>
    <rPh sb="3" eb="5">
      <t>ゼイコミ</t>
    </rPh>
    <phoneticPr fontId="2"/>
  </si>
  <si>
    <t>小計（税込）</t>
    <rPh sb="0" eb="2">
      <t>ショウケイ</t>
    </rPh>
    <rPh sb="3" eb="5">
      <t>ゼイコミ</t>
    </rPh>
    <phoneticPr fontId="2"/>
  </si>
  <si>
    <t>※</t>
  </si>
  <si>
    <t>合計</t>
    <rPh sb="0" eb="2">
      <t>ゴウケイ</t>
    </rPh>
    <phoneticPr fontId="2"/>
  </si>
  <si>
    <t>8%対象</t>
    <rPh sb="2" eb="4">
      <t>タイショウ</t>
    </rPh>
    <phoneticPr fontId="2"/>
  </si>
  <si>
    <t>10%対象</t>
    <rPh sb="3" eb="5">
      <t>タイショウ</t>
    </rPh>
    <phoneticPr fontId="2"/>
  </si>
  <si>
    <t>(</t>
    <phoneticPr fontId="2"/>
  </si>
  <si>
    <t>※印は軽減税率対象商品</t>
    <rPh sb="1" eb="2">
      <t>シルシ</t>
    </rPh>
    <rPh sb="3" eb="7">
      <t>ケイゲンゼイリツ</t>
    </rPh>
    <rPh sb="7" eb="11">
      <t>タイショウショウヒン</t>
    </rPh>
    <phoneticPr fontId="2"/>
  </si>
  <si>
    <t>内　消費税額</t>
    <rPh sb="0" eb="1">
      <t>ウチ</t>
    </rPh>
    <rPh sb="2" eb="6">
      <t>ショウヒゼイガク</t>
    </rPh>
    <phoneticPr fontId="2"/>
  </si>
  <si>
    <t>請求書</t>
    <rPh sb="0" eb="3">
      <t>セイキュウショ</t>
    </rPh>
    <phoneticPr fontId="2"/>
  </si>
  <si>
    <t>野菜セット</t>
    <rPh sb="0" eb="2">
      <t>ヤサイ</t>
    </rPh>
    <phoneticPr fontId="2"/>
  </si>
  <si>
    <t>日付</t>
    <rPh sb="0" eb="2">
      <t>ヒヅケ</t>
    </rPh>
    <phoneticPr fontId="2"/>
  </si>
  <si>
    <t>単価（税抜）</t>
    <rPh sb="0" eb="2">
      <t>タンカ</t>
    </rPh>
    <rPh sb="3" eb="5">
      <t>ゼイヌキ</t>
    </rPh>
    <phoneticPr fontId="2"/>
  </si>
  <si>
    <t>トマト</t>
    <phoneticPr fontId="2"/>
  </si>
  <si>
    <t>ピーマン</t>
    <phoneticPr fontId="2"/>
  </si>
  <si>
    <t>花</t>
    <rPh sb="0" eb="1">
      <t>ハナ</t>
    </rPh>
    <phoneticPr fontId="2"/>
  </si>
  <si>
    <t>肥料</t>
    <rPh sb="0" eb="2">
      <t>ヒリョウ</t>
    </rPh>
    <phoneticPr fontId="2"/>
  </si>
  <si>
    <t>○○</t>
    <phoneticPr fontId="2"/>
  </si>
  <si>
    <t>預金種別</t>
    <rPh sb="0" eb="4">
      <t>ヨキンシュベツ</t>
    </rPh>
    <phoneticPr fontId="2"/>
  </si>
  <si>
    <t>口座番号</t>
    <rPh sb="0" eb="4">
      <t>コウザバンゴウ</t>
    </rPh>
    <phoneticPr fontId="2"/>
  </si>
  <si>
    <t>フリガナ</t>
    <phoneticPr fontId="2"/>
  </si>
  <si>
    <t>支店</t>
    <rPh sb="0" eb="2">
      <t>シテン</t>
    </rPh>
    <phoneticPr fontId="2"/>
  </si>
  <si>
    <t>口座名義</t>
    <rPh sb="0" eb="4">
      <t>コウザメイギ</t>
    </rPh>
    <phoneticPr fontId="2"/>
  </si>
  <si>
    <t>カメオカ　タロウ</t>
    <phoneticPr fontId="2"/>
  </si>
  <si>
    <t>亀岡　太郎</t>
    <rPh sb="0" eb="2">
      <t>カメオカ</t>
    </rPh>
    <rPh sb="3" eb="5">
      <t>タロウ</t>
    </rPh>
    <phoneticPr fontId="2"/>
  </si>
  <si>
    <t>納品日</t>
    <rPh sb="0" eb="3">
      <t>ノウヒンビ</t>
    </rPh>
    <phoneticPr fontId="2"/>
  </si>
  <si>
    <t>住所</t>
    <rPh sb="0" eb="2">
      <t>ジュウショ</t>
    </rPh>
    <phoneticPr fontId="2"/>
  </si>
  <si>
    <t>氏名</t>
    <rPh sb="0" eb="2">
      <t>シメイ</t>
    </rPh>
    <phoneticPr fontId="2"/>
  </si>
  <si>
    <t>名称　</t>
    <rPh sb="0" eb="2">
      <t>メイショウ</t>
    </rPh>
    <phoneticPr fontId="2"/>
  </si>
  <si>
    <t>注意事項</t>
    <rPh sb="0" eb="2">
      <t>チュウイ</t>
    </rPh>
    <rPh sb="2" eb="4">
      <t>ジコウ</t>
    </rPh>
    <phoneticPr fontId="15"/>
  </si>
  <si>
    <t>料理酒</t>
    <rPh sb="0" eb="3">
      <t>リョウリシュ</t>
    </rPh>
    <phoneticPr fontId="2"/>
  </si>
  <si>
    <t>様</t>
    <rPh sb="0" eb="1">
      <t>サマ</t>
    </rPh>
    <phoneticPr fontId="2"/>
  </si>
  <si>
    <t>御中</t>
    <rPh sb="0" eb="2">
      <t>オンチュウ</t>
    </rPh>
    <phoneticPr fontId="2"/>
  </si>
  <si>
    <t>〇仕入税額控除の適用を受けるには、請求書の写しを保存する必要があります。</t>
  </si>
  <si>
    <t>ください。</t>
  </si>
  <si>
    <t>請求書　写</t>
    <rPh sb="0" eb="3">
      <t>セイキュウショ</t>
    </rPh>
    <rPh sb="4" eb="5">
      <t>ウツ</t>
    </rPh>
    <phoneticPr fontId="2"/>
  </si>
  <si>
    <t>※</t>
    <phoneticPr fontId="2"/>
  </si>
  <si>
    <r>
      <rPr>
        <sz val="10.5"/>
        <color theme="1"/>
        <rFont val="HGS明朝B"/>
        <family val="1"/>
        <charset val="128"/>
      </rPr>
      <t>〇</t>
    </r>
    <r>
      <rPr>
        <sz val="10.5"/>
        <color rgb="FFFF0000"/>
        <rFont val="HGS明朝B"/>
        <family val="1"/>
        <charset val="128"/>
      </rPr>
      <t>請求書に記載内容を入力すると、請求書 写（２枚目）に自動で反映します。</t>
    </r>
    <rPh sb="1" eb="4">
      <t>セイキュウショ</t>
    </rPh>
    <rPh sb="5" eb="7">
      <t>キサイ</t>
    </rPh>
    <rPh sb="7" eb="9">
      <t>ナイヨウ</t>
    </rPh>
    <rPh sb="10" eb="12">
      <t>ニュウリョク</t>
    </rPh>
    <rPh sb="16" eb="18">
      <t>セイキュウ</t>
    </rPh>
    <rPh sb="18" eb="19">
      <t>ショ</t>
    </rPh>
    <rPh sb="20" eb="21">
      <t>ウツ</t>
    </rPh>
    <rPh sb="23" eb="25">
      <t>マイメ</t>
    </rPh>
    <rPh sb="27" eb="29">
      <t>ジドウ</t>
    </rPh>
    <rPh sb="30" eb="32">
      <t>ハンエイ</t>
    </rPh>
    <phoneticPr fontId="1"/>
  </si>
  <si>
    <r>
      <t>〇内容を入力される際は、</t>
    </r>
    <r>
      <rPr>
        <sz val="10.5"/>
        <color rgb="FFFF0000"/>
        <rFont val="HGS明朝B"/>
        <family val="1"/>
        <charset val="128"/>
      </rPr>
      <t>登録番号、消費税率、消費税額等の項目・金額</t>
    </r>
    <r>
      <rPr>
        <sz val="10.5"/>
        <rFont val="HGS明朝B"/>
        <family val="1"/>
        <charset val="128"/>
      </rPr>
      <t>をよく確認して</t>
    </r>
    <rPh sb="1" eb="3">
      <t>ナイヨウ</t>
    </rPh>
    <rPh sb="4" eb="6">
      <t>ニュウリョク</t>
    </rPh>
    <rPh sb="9" eb="10">
      <t>サイ</t>
    </rPh>
    <rPh sb="12" eb="16">
      <t>トウロクバンゴウ</t>
    </rPh>
    <rPh sb="17" eb="21">
      <t>ショウヒゼイリツ</t>
    </rPh>
    <rPh sb="22" eb="26">
      <t>ショウヒゼイガク</t>
    </rPh>
    <rPh sb="26" eb="27">
      <t>トウ</t>
    </rPh>
    <rPh sb="28" eb="30">
      <t>コウモク</t>
    </rPh>
    <rPh sb="31" eb="33">
      <t>キンガク</t>
    </rPh>
    <rPh sb="36" eb="38">
      <t>カクニン</t>
    </rPh>
    <phoneticPr fontId="1"/>
  </si>
  <si>
    <t>登録番号</t>
    <rPh sb="0" eb="4">
      <t>トウロクバンゴウ</t>
    </rPh>
    <phoneticPr fontId="2"/>
  </si>
  <si>
    <t>ABC商事</t>
    <rPh sb="3" eb="5">
      <t>ショウジ</t>
    </rPh>
    <phoneticPr fontId="2"/>
  </si>
  <si>
    <t>T*************</t>
    <phoneticPr fontId="2"/>
  </si>
  <si>
    <t>下記のとおり請求しますので振込みください。</t>
    <rPh sb="0" eb="2">
      <t>カキ</t>
    </rPh>
    <rPh sb="6" eb="8">
      <t>セイキュウ</t>
    </rPh>
    <rPh sb="13" eb="15">
      <t>フリコ</t>
    </rPh>
    <phoneticPr fontId="2"/>
  </si>
  <si>
    <t>銀　　行</t>
    <phoneticPr fontId="2"/>
  </si>
  <si>
    <t>信用金庫</t>
  </si>
  <si>
    <t>農業協同組合</t>
  </si>
  <si>
    <t>普　通</t>
    <phoneticPr fontId="2"/>
  </si>
  <si>
    <t>当　座</t>
    <phoneticPr fontId="2"/>
  </si>
  <si>
    <t>銀　　行</t>
  </si>
  <si>
    <t>普　通</t>
  </si>
  <si>
    <t>普通</t>
    <rPh sb="0" eb="2">
      <t>フツウ</t>
    </rPh>
    <phoneticPr fontId="2"/>
  </si>
  <si>
    <t>銀行</t>
    <rPh sb="0" eb="2">
      <t>ギンコウ</t>
    </rPh>
    <phoneticPr fontId="2"/>
  </si>
  <si>
    <t>○○</t>
    <phoneticPr fontId="2"/>
  </si>
  <si>
    <t>〇必ず振込先の金融機関・預金種別を選択してください。（タブで選択可）</t>
    <rPh sb="1" eb="2">
      <t>カナラ</t>
    </rPh>
    <rPh sb="3" eb="6">
      <t>フリコミサキ</t>
    </rPh>
    <rPh sb="7" eb="9">
      <t>キンユウ</t>
    </rPh>
    <rPh sb="9" eb="11">
      <t>キカン</t>
    </rPh>
    <rPh sb="12" eb="14">
      <t>ヨキン</t>
    </rPh>
    <rPh sb="14" eb="16">
      <t>シュベツ</t>
    </rPh>
    <rPh sb="17" eb="19">
      <t>センタク</t>
    </rPh>
    <rPh sb="30" eb="32">
      <t>センタク</t>
    </rPh>
    <rPh sb="32" eb="33">
      <t>カ</t>
    </rPh>
    <phoneticPr fontId="1"/>
  </si>
  <si>
    <t>請求書No.</t>
    <rPh sb="0" eb="3">
      <t>セイキュウショ</t>
    </rPh>
    <phoneticPr fontId="2"/>
  </si>
  <si>
    <t>請求書　写</t>
    <rPh sb="0" eb="3">
      <t>セイキュウショ</t>
    </rPh>
    <phoneticPr fontId="2"/>
  </si>
  <si>
    <t>扱</t>
    <rPh sb="0" eb="1">
      <t>アツカ</t>
    </rPh>
    <phoneticPr fontId="2"/>
  </si>
  <si>
    <t>小計（税抜）</t>
    <rPh sb="0" eb="2">
      <t>ショウケイ</t>
    </rPh>
    <rPh sb="3" eb="4">
      <t>ゼイ</t>
    </rPh>
    <rPh sb="4" eb="5">
      <t>ヌ</t>
    </rPh>
    <phoneticPr fontId="2"/>
  </si>
  <si>
    <t>小計（税抜）</t>
    <rPh sb="0" eb="2">
      <t>ショウケイ</t>
    </rPh>
    <rPh sb="3" eb="5">
      <t>ゼイヌキ</t>
    </rPh>
    <phoneticPr fontId="2"/>
  </si>
  <si>
    <t>請求書　</t>
    <rPh sb="0" eb="3">
      <t>セイキュウショ</t>
    </rPh>
    <phoneticPr fontId="2"/>
  </si>
  <si>
    <t>消費税額</t>
    <rPh sb="0" eb="4">
      <t>ショウヒゼイガク</t>
    </rPh>
    <phoneticPr fontId="2"/>
  </si>
  <si>
    <t>○○</t>
    <phoneticPr fontId="2"/>
  </si>
  <si>
    <t>（　　　　　　）課</t>
    <rPh sb="8" eb="9">
      <t>カ</t>
    </rPh>
    <phoneticPr fontId="2"/>
  </si>
  <si>
    <t>）</t>
    <phoneticPr fontId="2"/>
  </si>
  <si>
    <t>）</t>
    <phoneticPr fontId="2"/>
  </si>
  <si>
    <t>）</t>
  </si>
  <si>
    <t>労働金庫</t>
    <rPh sb="0" eb="4">
      <t>ロウドウキンコ</t>
    </rPh>
    <phoneticPr fontId="2"/>
  </si>
  <si>
    <t>信用組合</t>
    <rPh sb="0" eb="4">
      <t>シンヨウクミアイ</t>
    </rPh>
    <phoneticPr fontId="2"/>
  </si>
  <si>
    <t>亀岡市安町野々神〇番地</t>
    <phoneticPr fontId="2"/>
  </si>
  <si>
    <t>代表取締役　亀岡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</si>
</sst>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m/d;@"/>
  </numFmts>
  <fonts count="20">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b/>
      <sz val="20"/>
      <color theme="1"/>
      <name val="BIZ UDゴシック"/>
      <family val="3"/>
      <charset val="128"/>
    </font>
    <font>
      <b/>
      <sz val="12"/>
      <color theme="1"/>
      <name val="BIZ UDゴシック"/>
      <family val="3"/>
      <charset val="128"/>
    </font>
    <font>
      <b/>
      <sz val="14"/>
      <color theme="1"/>
      <name val="BIZ UDゴシック"/>
      <family val="3"/>
      <charset val="128"/>
    </font>
    <font>
      <sz val="11"/>
      <color rgb="FF000000"/>
      <name val="游ゴシック"/>
      <family val="3"/>
      <charset val="128"/>
      <scheme val="minor"/>
    </font>
    <font>
      <sz val="11"/>
      <color rgb="FF000000"/>
      <name val="ＭＳ Ｐゴシック"/>
      <family val="3"/>
      <charset val="128"/>
    </font>
    <font>
      <sz val="11"/>
      <color rgb="FF000000"/>
      <name val="BIZ UDP明朝 Medium"/>
      <family val="1"/>
      <charset val="128"/>
    </font>
    <font>
      <sz val="11"/>
      <color theme="1"/>
      <name val="BIZ UDP明朝 Medium"/>
      <family val="1"/>
      <charset val="128"/>
    </font>
    <font>
      <sz val="11"/>
      <color rgb="FF000000"/>
      <name val="Yu Gothic"/>
      <family val="3"/>
      <charset val="128"/>
    </font>
    <font>
      <sz val="10.5"/>
      <color theme="1"/>
      <name val="HGS明朝B"/>
      <family val="1"/>
      <charset val="128"/>
    </font>
    <font>
      <sz val="6"/>
      <name val="游ゴシック"/>
      <family val="2"/>
      <charset val="128"/>
      <scheme val="minor"/>
    </font>
    <font>
      <sz val="10.5"/>
      <color rgb="FFFF0000"/>
      <name val="HGS明朝B"/>
      <family val="1"/>
      <charset val="128"/>
    </font>
    <font>
      <sz val="10.5"/>
      <name val="HGS明朝B"/>
      <family val="1"/>
      <charset val="128"/>
    </font>
    <font>
      <sz val="11"/>
      <color rgb="FFFF0000"/>
      <name val="BIZ UDゴシック"/>
      <family val="3"/>
      <charset val="128"/>
    </font>
    <font>
      <b/>
      <sz val="14"/>
      <color rgb="FFFF0000"/>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3" fillId="0" borderId="0" xfId="0" applyFont="1"/>
    <xf numFmtId="0" fontId="3"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xf numFmtId="0" fontId="12" fillId="0" borderId="0" xfId="0" applyFont="1"/>
    <xf numFmtId="0" fontId="13" fillId="0" borderId="0" xfId="0" applyFont="1"/>
    <xf numFmtId="0" fontId="4" fillId="0" borderId="0" xfId="0" applyFont="1" applyAlignment="1">
      <alignment horizontal="center" wrapText="1"/>
    </xf>
    <xf numFmtId="0" fontId="4" fillId="0" borderId="0" xfId="0" applyFont="1" applyAlignment="1">
      <alignment horizontal="right"/>
    </xf>
    <xf numFmtId="0" fontId="6" fillId="0" borderId="0" xfId="0" applyFont="1" applyAlignment="1">
      <alignment vertical="center"/>
    </xf>
    <xf numFmtId="0" fontId="14" fillId="3" borderId="0" xfId="0" applyFont="1" applyFill="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4" fillId="3" borderId="0" xfId="0" applyFont="1" applyFill="1" applyBorder="1" applyAlignment="1">
      <alignment vertical="center"/>
    </xf>
    <xf numFmtId="0" fontId="16" fillId="3" borderId="0" xfId="0" applyFont="1" applyFill="1" applyBorder="1" applyAlignment="1">
      <alignment vertical="center"/>
    </xf>
    <xf numFmtId="0" fontId="17" fillId="3" borderId="0" xfId="0" applyFont="1" applyFill="1" applyBorder="1" applyAlignment="1">
      <alignment vertical="center"/>
    </xf>
    <xf numFmtId="0" fontId="4" fillId="0" borderId="0" xfId="0" applyFont="1" applyAlignment="1">
      <alignment horizontal="center" wrapText="1"/>
    </xf>
    <xf numFmtId="0" fontId="4" fillId="0" borderId="0" xfId="0" applyFont="1" applyAlignment="1">
      <alignment horizontal="right"/>
    </xf>
    <xf numFmtId="0" fontId="4" fillId="0" borderId="0" xfId="0" applyFont="1" applyAlignment="1">
      <alignment horizontal="center" wrapText="1"/>
    </xf>
    <xf numFmtId="0" fontId="4" fillId="0" borderId="0" xfId="0" applyFont="1" applyAlignment="1">
      <alignment horizontal="right"/>
    </xf>
    <xf numFmtId="0" fontId="4" fillId="0" borderId="0" xfId="0" applyFont="1" applyAlignment="1"/>
    <xf numFmtId="0" fontId="3" fillId="0" borderId="0" xfId="0" applyFont="1" applyAlignment="1">
      <alignment horizontal="right"/>
    </xf>
    <xf numFmtId="0" fontId="4" fillId="0" borderId="3" xfId="0" applyFont="1" applyBorder="1" applyAlignment="1"/>
    <xf numFmtId="0" fontId="4" fillId="0" borderId="6" xfId="0" applyFont="1" applyBorder="1" applyAlignment="1"/>
    <xf numFmtId="0" fontId="3" fillId="0" borderId="0" xfId="0" applyFont="1" applyBorder="1" applyAlignment="1">
      <alignment wrapText="1"/>
    </xf>
    <xf numFmtId="0" fontId="3" fillId="0" borderId="6" xfId="0" applyFont="1" applyBorder="1" applyAlignment="1">
      <alignment wrapText="1"/>
    </xf>
    <xf numFmtId="0" fontId="6" fillId="0" borderId="0" xfId="0" applyFont="1" applyAlignment="1">
      <alignment horizontal="center" vertical="center"/>
    </xf>
    <xf numFmtId="0" fontId="4" fillId="0" borderId="0" xfId="0" applyFont="1" applyAlignment="1">
      <alignment horizontal="right" wrapText="1"/>
    </xf>
    <xf numFmtId="0" fontId="4" fillId="0" borderId="0" xfId="0" applyFont="1" applyAlignment="1">
      <alignment horizontal="center"/>
    </xf>
    <xf numFmtId="0" fontId="4" fillId="0" borderId="0" xfId="0" applyFont="1" applyBorder="1" applyAlignment="1">
      <alignment horizontal="left"/>
    </xf>
    <xf numFmtId="0" fontId="4" fillId="0" borderId="6"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5" fillId="0" borderId="3" xfId="0" applyFont="1" applyBorder="1" applyAlignment="1"/>
    <xf numFmtId="0" fontId="5" fillId="0" borderId="6" xfId="0" applyFont="1" applyBorder="1" applyAlignment="1"/>
    <xf numFmtId="0" fontId="4" fillId="2" borderId="1" xfId="0" applyFont="1" applyFill="1" applyBorder="1" applyAlignment="1">
      <alignment horizontal="center" vertical="center"/>
    </xf>
    <xf numFmtId="0" fontId="4" fillId="0" borderId="0" xfId="0" applyFont="1" applyAlignment="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76" fontId="3" fillId="0" borderId="1" xfId="1" applyNumberFormat="1" applyFont="1" applyBorder="1" applyAlignment="1">
      <alignment horizontal="right"/>
    </xf>
    <xf numFmtId="0" fontId="3" fillId="0" borderId="1" xfId="0" applyFont="1" applyBorder="1" applyAlignment="1">
      <alignment horizontal="right"/>
    </xf>
    <xf numFmtId="176" fontId="3" fillId="0" borderId="1" xfId="0" applyNumberFormat="1" applyFont="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0" fontId="3" fillId="0" borderId="0" xfId="0" applyFont="1" applyAlignment="1">
      <alignment horizontal="lef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6" fontId="8" fillId="0" borderId="9" xfId="0" applyNumberFormat="1" applyFont="1" applyBorder="1" applyAlignment="1">
      <alignment horizontal="right" vertical="center"/>
    </xf>
    <xf numFmtId="176" fontId="8" fillId="0" borderId="10"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13" xfId="0" applyNumberFormat="1" applyFont="1" applyBorder="1" applyAlignment="1">
      <alignment horizontal="right" vertical="center"/>
    </xf>
    <xf numFmtId="176" fontId="3" fillId="0" borderId="0" xfId="0" applyNumberFormat="1" applyFont="1" applyAlignment="1">
      <alignment horizontal="right" vertical="center"/>
    </xf>
    <xf numFmtId="177" fontId="3" fillId="0" borderId="2" xfId="0" applyNumberFormat="1" applyFont="1" applyBorder="1" applyAlignment="1">
      <alignment horizontal="center"/>
    </xf>
    <xf numFmtId="177" fontId="3" fillId="0" borderId="4" xfId="0" applyNumberFormat="1" applyFont="1" applyBorder="1" applyAlignment="1">
      <alignment horizontal="center"/>
    </xf>
    <xf numFmtId="177" fontId="3" fillId="0" borderId="5" xfId="0" applyNumberFormat="1" applyFont="1" applyBorder="1" applyAlignment="1">
      <alignment horizontal="center"/>
    </xf>
    <xf numFmtId="177" fontId="3" fillId="0" borderId="7" xfId="0" applyNumberFormat="1" applyFont="1" applyBorder="1" applyAlignment="1">
      <alignment horizontal="center"/>
    </xf>
    <xf numFmtId="0" fontId="5" fillId="2" borderId="2" xfId="0"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left"/>
    </xf>
    <xf numFmtId="0" fontId="5" fillId="0" borderId="6" xfId="0" applyFont="1" applyBorder="1" applyAlignment="1">
      <alignment horizontal="lef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0" fontId="18" fillId="0" borderId="1" xfId="0" applyFont="1" applyBorder="1" applyAlignment="1">
      <alignment horizontal="center" vertical="center"/>
    </xf>
    <xf numFmtId="0" fontId="18" fillId="0" borderId="15" xfId="0" applyFont="1" applyBorder="1" applyAlignment="1">
      <alignment horizontal="center" vertical="center"/>
    </xf>
    <xf numFmtId="0" fontId="3" fillId="0" borderId="1" xfId="0" applyFont="1" applyBorder="1" applyAlignment="1">
      <alignment horizontal="center" vertical="center" wrapText="1"/>
    </xf>
    <xf numFmtId="0" fontId="18" fillId="0" borderId="16" xfId="0" applyFont="1" applyBorder="1" applyAlignment="1">
      <alignment horizontal="center" vertical="center"/>
    </xf>
    <xf numFmtId="176" fontId="18" fillId="0" borderId="0" xfId="0" applyNumberFormat="1" applyFont="1" applyAlignment="1">
      <alignment horizontal="right" vertical="center"/>
    </xf>
    <xf numFmtId="176" fontId="18" fillId="0" borderId="1" xfId="0" applyNumberFormat="1" applyFont="1" applyBorder="1" applyAlignment="1">
      <alignment horizontal="right"/>
    </xf>
    <xf numFmtId="176" fontId="19" fillId="0" borderId="9" xfId="0" applyNumberFormat="1" applyFont="1" applyBorder="1" applyAlignment="1">
      <alignment horizontal="right" vertical="center"/>
    </xf>
    <xf numFmtId="176" fontId="19" fillId="0" borderId="10" xfId="0" applyNumberFormat="1" applyFont="1" applyBorder="1" applyAlignment="1">
      <alignment horizontal="right" vertical="center"/>
    </xf>
    <xf numFmtId="176" fontId="19" fillId="0" borderId="12" xfId="0" applyNumberFormat="1" applyFont="1" applyBorder="1" applyAlignment="1">
      <alignment horizontal="right" vertical="center"/>
    </xf>
    <xf numFmtId="176" fontId="19" fillId="0" borderId="13" xfId="0" applyNumberFormat="1" applyFont="1" applyBorder="1" applyAlignment="1">
      <alignment horizontal="right" vertical="center"/>
    </xf>
    <xf numFmtId="177" fontId="18" fillId="0" borderId="2" xfId="0" applyNumberFormat="1" applyFont="1" applyBorder="1" applyAlignment="1">
      <alignment horizontal="center"/>
    </xf>
    <xf numFmtId="177" fontId="18" fillId="0" borderId="4" xfId="0" applyNumberFormat="1" applyFont="1" applyBorder="1" applyAlignment="1">
      <alignment horizontal="center"/>
    </xf>
    <xf numFmtId="177" fontId="18" fillId="0" borderId="5" xfId="0" applyNumberFormat="1" applyFont="1" applyBorder="1" applyAlignment="1">
      <alignment horizontal="center"/>
    </xf>
    <xf numFmtId="177" fontId="18" fillId="0" borderId="7" xfId="0" applyNumberFormat="1" applyFont="1" applyBorder="1" applyAlignment="1">
      <alignment horizontal="center"/>
    </xf>
    <xf numFmtId="0" fontId="18" fillId="0" borderId="3" xfId="0" applyFont="1" applyBorder="1" applyAlignment="1">
      <alignment horizontal="center"/>
    </xf>
    <xf numFmtId="0" fontId="18" fillId="0" borderId="6" xfId="0" applyFont="1" applyBorder="1" applyAlignment="1">
      <alignment horizontal="center"/>
    </xf>
    <xf numFmtId="0" fontId="18" fillId="0" borderId="4" xfId="0" applyFont="1" applyBorder="1" applyAlignment="1">
      <alignment horizontal="center"/>
    </xf>
    <xf numFmtId="0" fontId="18" fillId="0" borderId="7" xfId="0" applyFont="1" applyBorder="1" applyAlignment="1">
      <alignment horizontal="center"/>
    </xf>
    <xf numFmtId="176" fontId="18" fillId="0" borderId="1" xfId="1" applyNumberFormat="1" applyFont="1" applyBorder="1" applyAlignment="1">
      <alignment horizontal="right"/>
    </xf>
    <xf numFmtId="0" fontId="18" fillId="0" borderId="1" xfId="0" applyFont="1" applyBorder="1" applyAlignment="1">
      <alignment horizontal="right"/>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wrapText="1"/>
    </xf>
    <xf numFmtId="0" fontId="18" fillId="0" borderId="6" xfId="0" applyFont="1" applyBorder="1" applyAlignment="1">
      <alignment wrapText="1"/>
    </xf>
    <xf numFmtId="0" fontId="18" fillId="0" borderId="0" xfId="0" applyFont="1" applyAlignment="1">
      <alignment horizontal="center"/>
    </xf>
    <xf numFmtId="0" fontId="4" fillId="0" borderId="0" xfId="0" applyFont="1" applyAlignment="1">
      <alignment horizontal="right"/>
    </xf>
    <xf numFmtId="176" fontId="3" fillId="0" borderId="12" xfId="0" applyNumberFormat="1" applyFont="1" applyBorder="1" applyAlignment="1">
      <alignment horizontal="right" vertical="center"/>
    </xf>
    <xf numFmtId="176" fontId="3" fillId="0" borderId="12" xfId="0" applyNumberFormat="1" applyFont="1" applyBorder="1" applyAlignment="1">
      <alignment horizontal="center" vertical="center"/>
    </xf>
    <xf numFmtId="176" fontId="3" fillId="0" borderId="0" xfId="0" applyNumberFormat="1" applyFont="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4C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171450</xdr:colOff>
      <xdr:row>3</xdr:row>
      <xdr:rowOff>0</xdr:rowOff>
    </xdr:from>
    <xdr:to>
      <xdr:col>12</xdr:col>
      <xdr:colOff>123825</xdr:colOff>
      <xdr:row>4</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581275" y="581025"/>
          <a:ext cx="17145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1</xdr:row>
      <xdr:rowOff>66675</xdr:rowOff>
    </xdr:from>
    <xdr:to>
      <xdr:col>16</xdr:col>
      <xdr:colOff>171450</xdr:colOff>
      <xdr:row>3</xdr:row>
      <xdr:rowOff>95250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267075" y="238125"/>
          <a:ext cx="4095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142875</xdr:colOff>
      <xdr:row>5</xdr:row>
      <xdr:rowOff>66675</xdr:rowOff>
    </xdr:from>
    <xdr:to>
      <xdr:col>32</xdr:col>
      <xdr:colOff>38100</xdr:colOff>
      <xdr:row>12</xdr:row>
      <xdr:rowOff>28575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6276975" y="923925"/>
          <a:ext cx="1438275" cy="1181100"/>
        </a:xfrm>
        <a:prstGeom prst="wedgeRectCallout">
          <a:avLst>
            <a:gd name="adj1" fmla="val -123928"/>
            <a:gd name="adj2" fmla="val 101526"/>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適格請求書発行事業者の場合は、登録番号を入力してください。</a:t>
          </a:r>
        </a:p>
      </xdr:txBody>
    </xdr:sp>
    <xdr:clientData/>
  </xdr:twoCellAnchor>
  <xdr:twoCellAnchor>
    <xdr:from>
      <xdr:col>0</xdr:col>
      <xdr:colOff>66675</xdr:colOff>
      <xdr:row>12</xdr:row>
      <xdr:rowOff>47625</xdr:rowOff>
    </xdr:from>
    <xdr:to>
      <xdr:col>14</xdr:col>
      <xdr:colOff>152400</xdr:colOff>
      <xdr:row>16</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6675" y="2124075"/>
          <a:ext cx="3152775" cy="714375"/>
        </a:xfrm>
        <a:prstGeom prst="rect">
          <a:avLst/>
        </a:prstGeom>
        <a:solidFill>
          <a:schemeClr val="accent5">
            <a:lumMod val="20000"/>
            <a:lumOff val="80000"/>
          </a:schemeClr>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明朝 Medium" panose="02020500000000000000" pitchFamily="18" charset="-128"/>
              <a:ea typeface="BIZ UDP明朝 Medium" panose="02020500000000000000" pitchFamily="18" charset="-128"/>
            </a:rPr>
            <a:t>一般会計への請求は必ずしもインボイス対応した請求書である必要はありません。</a:t>
          </a:r>
          <a:endParaRPr kumimoji="1" lang="en-US" altLang="ja-JP" sz="1100" b="1">
            <a:solidFill>
              <a:sysClr val="windowText" lastClr="000000"/>
            </a:solidFill>
            <a:latin typeface="BIZ UDP明朝 Medium" panose="02020500000000000000" pitchFamily="18" charset="-128"/>
            <a:ea typeface="BIZ UDP明朝 Medium" panose="02020500000000000000" pitchFamily="18" charset="-128"/>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133350</xdr:colOff>
      <xdr:row>49</xdr:row>
      <xdr:rowOff>85724</xdr:rowOff>
    </xdr:from>
    <xdr:ext cx="2647950" cy="142876"/>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flipV="1">
          <a:off x="8677275" y="8705849"/>
          <a:ext cx="2647950" cy="14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133350</xdr:colOff>
      <xdr:row>49</xdr:row>
      <xdr:rowOff>85724</xdr:rowOff>
    </xdr:from>
    <xdr:ext cx="2647950" cy="142876"/>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flipV="1">
          <a:off x="8677275" y="8705849"/>
          <a:ext cx="2647950" cy="14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15</xdr:col>
      <xdr:colOff>38100</xdr:colOff>
      <xdr:row>1</xdr:row>
      <xdr:rowOff>104775</xdr:rowOff>
    </xdr:from>
    <xdr:to>
      <xdr:col>16</xdr:col>
      <xdr:colOff>142875</xdr:colOff>
      <xdr:row>3</xdr:row>
      <xdr:rowOff>66675</xdr:rowOff>
    </xdr:to>
    <xdr:sp macro="" textlink="">
      <xdr:nvSpPr>
        <xdr:cNvPr id="6" name="楕円 5">
          <a:extLst>
            <a:ext uri="{FF2B5EF4-FFF2-40B4-BE49-F238E27FC236}">
              <a16:creationId xmlns:a16="http://schemas.microsoft.com/office/drawing/2014/main" id="{CD1C80F2-D41D-4D5F-B827-7CE1DEBC9B04}"/>
            </a:ext>
          </a:extLst>
        </xdr:cNvPr>
        <xdr:cNvSpPr/>
      </xdr:nvSpPr>
      <xdr:spPr>
        <a:xfrm>
          <a:off x="3324225" y="276225"/>
          <a:ext cx="32385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85725</xdr:colOff>
      <xdr:row>6</xdr:row>
      <xdr:rowOff>152398</xdr:rowOff>
    </xdr:from>
    <xdr:to>
      <xdr:col>48</xdr:col>
      <xdr:colOff>0</xdr:colOff>
      <xdr:row>36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000750" y="1181098"/>
          <a:ext cx="4514850" cy="45529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記載例</a:t>
          </a:r>
          <a:r>
            <a:rPr kumimoji="1" lang="en-US" altLang="ja-JP" sz="1100"/>
            <a:t>】</a:t>
          </a:r>
        </a:p>
        <a:p>
          <a:pPr algn="l"/>
          <a:r>
            <a:rPr kumimoji="1" lang="ja-JP" altLang="en-US" sz="1100"/>
            <a:t>個別の税込金額を計算し、同じ消費税率のグループごとに合計した税込金額から消費税額を計算する。</a:t>
          </a:r>
          <a:endParaRPr kumimoji="1" lang="en-US" altLang="ja-JP" sz="1100"/>
        </a:p>
        <a:p>
          <a:pPr algn="l"/>
          <a:r>
            <a:rPr kumimoji="1" lang="en-US" altLang="ja-JP" sz="1100"/>
            <a:t>※</a:t>
          </a:r>
          <a:r>
            <a:rPr kumimoji="1" lang="ja-JP" altLang="en-US" sz="1100"/>
            <a:t>先に同じ消費税率ごとの税抜金額を合計し、消費税額を計算することも認められます。</a:t>
          </a:r>
          <a:endParaRPr kumimoji="1" lang="en-US" altLang="ja-JP" sz="1100"/>
        </a:p>
        <a:p>
          <a:pPr algn="l"/>
          <a:r>
            <a:rPr kumimoji="1" lang="ja-JP" altLang="en-US" sz="1100"/>
            <a:t>→（</a:t>
          </a:r>
          <a:r>
            <a:rPr kumimoji="1" lang="en-US" altLang="ja-JP" sz="1100"/>
            <a:t>167×83</a:t>
          </a:r>
          <a:r>
            <a:rPr kumimoji="1" lang="ja-JP" altLang="en-US" sz="1100"/>
            <a:t>＋</a:t>
          </a:r>
          <a:r>
            <a:rPr kumimoji="1" lang="en-US" altLang="ja-JP" sz="1100"/>
            <a:t>67×197</a:t>
          </a:r>
          <a:r>
            <a:rPr kumimoji="1" lang="ja-JP" altLang="en-US" sz="1100"/>
            <a:t>）</a:t>
          </a:r>
          <a:r>
            <a:rPr kumimoji="1" lang="en-US" altLang="ja-JP" sz="1100"/>
            <a:t>×1.08</a:t>
          </a:r>
          <a:r>
            <a:rPr kumimoji="1" lang="ja-JP" altLang="en-US" sz="1100"/>
            <a:t>＋</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57×77</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57×417</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×1.1</a:t>
          </a:r>
        </a:p>
        <a:p>
          <a:pPr algn="l"/>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27,060×1.08</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28,158×1.1</a:t>
          </a:r>
        </a:p>
        <a:p>
          <a:pPr algn="l"/>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29,224</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30,973</a:t>
          </a:r>
          <a:r>
            <a:rPr kumimoji="1" lang="ja-JP" altLang="en-US" sz="1100">
              <a:solidFill>
                <a:schemeClr val="lt1"/>
              </a:solidFill>
              <a:effectLst/>
              <a:latin typeface="+mn-lt"/>
              <a:ea typeface="+mn-ea"/>
              <a:cs typeface="+mn-cs"/>
            </a:rPr>
            <a:t>＝</a:t>
          </a:r>
          <a:r>
            <a:rPr kumimoji="1" lang="en-US" altLang="ja-JP" sz="1100" b="0" u="sng">
              <a:solidFill>
                <a:schemeClr val="bg1"/>
              </a:solidFill>
              <a:effectLst/>
              <a:latin typeface="+mn-lt"/>
              <a:ea typeface="+mn-ea"/>
              <a:cs typeface="+mn-cs"/>
            </a:rPr>
            <a:t>60,197</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8%</a:t>
          </a:r>
          <a:r>
            <a:rPr kumimoji="1" lang="ja-JP" altLang="en-US" sz="1100">
              <a:solidFill>
                <a:schemeClr val="lt1"/>
              </a:solidFill>
              <a:effectLst/>
              <a:latin typeface="+mn-lt"/>
              <a:ea typeface="+mn-ea"/>
              <a:cs typeface="+mn-cs"/>
            </a:rPr>
            <a:t>消費税</a:t>
          </a:r>
          <a:r>
            <a:rPr kumimoji="1" lang="en-US" altLang="ja-JP" sz="1100">
              <a:solidFill>
                <a:schemeClr val="lt1"/>
              </a:solidFill>
              <a:effectLst/>
              <a:latin typeface="+mn-lt"/>
              <a:ea typeface="+mn-ea"/>
              <a:cs typeface="+mn-cs"/>
            </a:rPr>
            <a:t>2,164</a:t>
          </a:r>
          <a:r>
            <a:rPr kumimoji="1" lang="ja-JP" altLang="en-US" sz="1100">
              <a:solidFill>
                <a:schemeClr val="lt1"/>
              </a:solidFill>
              <a:effectLst/>
              <a:latin typeface="+mn-lt"/>
              <a:ea typeface="+mn-ea"/>
              <a:cs typeface="+mn-cs"/>
            </a:rPr>
            <a:t>円、</a:t>
          </a:r>
          <a:r>
            <a:rPr kumimoji="1" lang="en-US" altLang="ja-JP" sz="1100">
              <a:solidFill>
                <a:schemeClr val="lt1"/>
              </a:solidFill>
              <a:effectLst/>
              <a:latin typeface="+mn-lt"/>
              <a:ea typeface="+mn-ea"/>
              <a:cs typeface="+mn-cs"/>
            </a:rPr>
            <a:t>10%</a:t>
          </a:r>
          <a:r>
            <a:rPr kumimoji="1" lang="ja-JP" altLang="en-US" sz="1100">
              <a:solidFill>
                <a:schemeClr val="lt1"/>
              </a:solidFill>
              <a:effectLst/>
              <a:latin typeface="+mn-lt"/>
              <a:ea typeface="+mn-ea"/>
              <a:cs typeface="+mn-cs"/>
            </a:rPr>
            <a:t>消費税</a:t>
          </a:r>
          <a:r>
            <a:rPr kumimoji="1" lang="en-US" altLang="ja-JP" sz="1100">
              <a:solidFill>
                <a:schemeClr val="lt1"/>
              </a:solidFill>
              <a:effectLst/>
              <a:latin typeface="+mn-lt"/>
              <a:ea typeface="+mn-ea"/>
              <a:cs typeface="+mn-cs"/>
            </a:rPr>
            <a:t>2,815</a:t>
          </a:r>
          <a:r>
            <a:rPr kumimoji="1" lang="ja-JP" altLang="en-US"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pPr algn="l"/>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認められない例</a:t>
          </a:r>
          <a:r>
            <a:rPr kumimoji="1" lang="en-US" altLang="ja-JP" sz="1100">
              <a:solidFill>
                <a:schemeClr val="lt1"/>
              </a:solidFill>
              <a:effectLst/>
              <a:latin typeface="+mn-lt"/>
              <a:ea typeface="+mn-ea"/>
              <a:cs typeface="+mn-cs"/>
            </a:rPr>
            <a:t>】</a:t>
          </a:r>
        </a:p>
        <a:p>
          <a:pPr algn="l"/>
          <a:r>
            <a:rPr kumimoji="1" lang="ja-JP" altLang="en-US" sz="1100"/>
            <a:t>個々の商品ごとに消費税額を計算し、その計算した消費税額を税率ごとに合計し、適格請求書の記載事項とすることはできません。</a:t>
          </a:r>
          <a:endParaRPr kumimoji="1" lang="en-US" altLang="ja-JP" sz="1100"/>
        </a:p>
        <a:p>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トマトの消費税　　</a:t>
          </a:r>
          <a:r>
            <a:rPr kumimoji="1" lang="en-US" altLang="ja-JP" sz="1100">
              <a:solidFill>
                <a:schemeClr val="lt1"/>
              </a:solidFill>
              <a:effectLst/>
              <a:latin typeface="+mn-lt"/>
              <a:ea typeface="+mn-ea"/>
              <a:cs typeface="+mn-cs"/>
            </a:rPr>
            <a:t>167×83×0.08</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1,108</a:t>
          </a:r>
        </a:p>
        <a:p>
          <a:r>
            <a:rPr kumimoji="1" lang="ja-JP" altLang="en-US" sz="1100">
              <a:solidFill>
                <a:schemeClr val="lt1"/>
              </a:solidFill>
              <a:effectLst/>
              <a:latin typeface="+mn-lt"/>
              <a:ea typeface="+mn-ea"/>
              <a:cs typeface="+mn-cs"/>
            </a:rPr>
            <a:t>　ピーマンの消費税　</a:t>
          </a:r>
          <a:r>
            <a:rPr kumimoji="1" lang="en-US" altLang="ja-JP" sz="1100">
              <a:solidFill>
                <a:schemeClr val="lt1"/>
              </a:solidFill>
              <a:effectLst/>
              <a:latin typeface="+mn-lt"/>
              <a:ea typeface="+mn-ea"/>
              <a:cs typeface="+mn-cs"/>
            </a:rPr>
            <a:t>67×197×0.08</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1,055</a:t>
          </a:r>
        </a:p>
        <a:p>
          <a:r>
            <a:rPr kumimoji="1" lang="ja-JP" altLang="en-US" sz="1100">
              <a:solidFill>
                <a:schemeClr val="lt1"/>
              </a:solidFill>
              <a:effectLst/>
              <a:latin typeface="+mn-lt"/>
              <a:ea typeface="+mn-ea"/>
              <a:cs typeface="+mn-cs"/>
            </a:rPr>
            <a:t>　花の消費税　　　　</a:t>
          </a:r>
          <a:r>
            <a:rPr kumimoji="1" lang="en-US" altLang="ja-JP" sz="1100">
              <a:solidFill>
                <a:schemeClr val="lt1"/>
              </a:solidFill>
              <a:effectLst/>
              <a:latin typeface="+mn-lt"/>
              <a:ea typeface="+mn-ea"/>
              <a:cs typeface="+mn-cs"/>
            </a:rPr>
            <a:t>57×77×0.1</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438</a:t>
          </a:r>
        </a:p>
        <a:p>
          <a:r>
            <a:rPr kumimoji="1" lang="ja-JP" altLang="en-US" sz="1100">
              <a:solidFill>
                <a:schemeClr val="lt1"/>
              </a:solidFill>
              <a:effectLst/>
              <a:latin typeface="+mn-lt"/>
              <a:ea typeface="+mn-ea"/>
              <a:cs typeface="+mn-cs"/>
            </a:rPr>
            <a:t>　肥料の消費税　　　</a:t>
          </a:r>
          <a:r>
            <a:rPr kumimoji="1" lang="en-US" altLang="ja-JP" sz="1100">
              <a:solidFill>
                <a:schemeClr val="lt1"/>
              </a:solidFill>
              <a:effectLst/>
              <a:latin typeface="+mn-lt"/>
              <a:ea typeface="+mn-ea"/>
              <a:cs typeface="+mn-cs"/>
            </a:rPr>
            <a:t>57×417×0.1</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2,376</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8%</a:t>
          </a:r>
          <a:r>
            <a:rPr kumimoji="1" lang="ja-JP" altLang="en-US" sz="1100">
              <a:solidFill>
                <a:schemeClr val="lt1"/>
              </a:solidFill>
              <a:effectLst/>
              <a:latin typeface="+mn-lt"/>
              <a:ea typeface="+mn-ea"/>
              <a:cs typeface="+mn-cs"/>
            </a:rPr>
            <a:t>対象　 </a:t>
          </a:r>
          <a:r>
            <a:rPr kumimoji="1" lang="en-US" altLang="ja-JP" sz="1100">
              <a:solidFill>
                <a:schemeClr val="lt1"/>
              </a:solidFill>
              <a:effectLst/>
              <a:latin typeface="+mn-lt"/>
              <a:ea typeface="+mn-ea"/>
              <a:cs typeface="+mn-cs"/>
            </a:rPr>
            <a:t>27,060</a:t>
          </a:r>
          <a:r>
            <a:rPr kumimoji="1" lang="ja-JP" altLang="en-US" sz="1100">
              <a:solidFill>
                <a:schemeClr val="lt1"/>
              </a:solidFill>
              <a:effectLst/>
              <a:latin typeface="+mn-lt"/>
              <a:ea typeface="+mn-ea"/>
              <a:cs typeface="+mn-cs"/>
            </a:rPr>
            <a:t>円　消費税</a:t>
          </a:r>
          <a:r>
            <a:rPr kumimoji="1" lang="en-US" altLang="ja-JP" sz="1100">
              <a:solidFill>
                <a:schemeClr val="lt1"/>
              </a:solidFill>
              <a:effectLst/>
              <a:latin typeface="+mn-lt"/>
              <a:ea typeface="+mn-ea"/>
              <a:cs typeface="+mn-cs"/>
            </a:rPr>
            <a:t>2,163</a:t>
          </a:r>
          <a:r>
            <a:rPr kumimoji="1" lang="ja-JP" altLang="en-US"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10%</a:t>
          </a:r>
          <a:r>
            <a:rPr kumimoji="1" lang="ja-JP" altLang="en-US" sz="1100">
              <a:solidFill>
                <a:schemeClr val="lt1"/>
              </a:solidFill>
              <a:effectLst/>
              <a:latin typeface="+mn-lt"/>
              <a:ea typeface="+mn-ea"/>
              <a:cs typeface="+mn-cs"/>
            </a:rPr>
            <a:t>対象　</a:t>
          </a:r>
          <a:r>
            <a:rPr kumimoji="1" lang="en-US" altLang="ja-JP" sz="1100">
              <a:solidFill>
                <a:schemeClr val="lt1"/>
              </a:solidFill>
              <a:effectLst/>
              <a:latin typeface="+mn-lt"/>
              <a:ea typeface="+mn-ea"/>
              <a:cs typeface="+mn-cs"/>
            </a:rPr>
            <a:t>28,158</a:t>
          </a:r>
          <a:r>
            <a:rPr kumimoji="1" lang="ja-JP" altLang="en-US" sz="1100">
              <a:solidFill>
                <a:schemeClr val="lt1"/>
              </a:solidFill>
              <a:effectLst/>
              <a:latin typeface="+mn-lt"/>
              <a:ea typeface="+mn-ea"/>
              <a:cs typeface="+mn-cs"/>
            </a:rPr>
            <a:t>円　消費税</a:t>
          </a:r>
          <a:r>
            <a:rPr kumimoji="1" lang="en-US" altLang="ja-JP" sz="1100">
              <a:solidFill>
                <a:schemeClr val="lt1"/>
              </a:solidFill>
              <a:effectLst/>
              <a:latin typeface="+mn-lt"/>
              <a:ea typeface="+mn-ea"/>
              <a:cs typeface="+mn-cs"/>
            </a:rPr>
            <a:t>2,814</a:t>
          </a:r>
          <a:r>
            <a:rPr kumimoji="1" lang="ja-JP" altLang="en-US" sz="1100">
              <a:solidFill>
                <a:schemeClr val="lt1"/>
              </a:solidFill>
              <a:effectLst/>
              <a:latin typeface="+mn-lt"/>
              <a:ea typeface="+mn-ea"/>
              <a:cs typeface="+mn-cs"/>
            </a:rPr>
            <a:t>円</a:t>
          </a:r>
          <a:endParaRPr lang="ja-JP" altLang="ja-JP">
            <a:effectLst/>
          </a:endParaRPr>
        </a:p>
        <a:p>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29,223</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30,972</a:t>
          </a:r>
          <a:r>
            <a:rPr kumimoji="1" lang="ja-JP" altLang="ja-JP" sz="1100">
              <a:solidFill>
                <a:schemeClr val="lt1"/>
              </a:solidFill>
              <a:effectLst/>
              <a:latin typeface="+mn-lt"/>
              <a:ea typeface="+mn-ea"/>
              <a:cs typeface="+mn-cs"/>
            </a:rPr>
            <a:t>＝</a:t>
          </a:r>
          <a:r>
            <a:rPr kumimoji="1" lang="en-US" altLang="ja-JP" sz="1100" b="0" u="sng">
              <a:solidFill>
                <a:schemeClr val="lt1"/>
              </a:solidFill>
              <a:effectLst/>
              <a:latin typeface="+mn-lt"/>
              <a:ea typeface="+mn-ea"/>
              <a:cs typeface="+mn-cs"/>
            </a:rPr>
            <a:t>60,195</a:t>
          </a:r>
          <a:endParaRPr lang="ja-JP" altLang="ja-JP">
            <a:effectLst/>
          </a:endParaRPr>
        </a:p>
        <a:p>
          <a:pPr algn="l"/>
          <a:endParaRPr kumimoji="1" lang="ja-JP" altLang="en-US" sz="1100"/>
        </a:p>
      </xdr:txBody>
    </xdr:sp>
    <xdr:clientData/>
  </xdr:twoCellAnchor>
  <xdr:oneCellAnchor>
    <xdr:from>
      <xdr:col>39</xdr:col>
      <xdr:colOff>133350</xdr:colOff>
      <xdr:row>49</xdr:row>
      <xdr:rowOff>85724</xdr:rowOff>
    </xdr:from>
    <xdr:ext cx="2647950" cy="142876"/>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flipV="1">
          <a:off x="8677275" y="8172449"/>
          <a:ext cx="2647950" cy="14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9</xdr:col>
      <xdr:colOff>95250</xdr:colOff>
      <xdr:row>4</xdr:row>
      <xdr:rowOff>47625</xdr:rowOff>
    </xdr:from>
    <xdr:to>
      <xdr:col>16</xdr:col>
      <xdr:colOff>0</xdr:colOff>
      <xdr:row>9</xdr:row>
      <xdr:rowOff>95250</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2066925" y="733425"/>
          <a:ext cx="1438275" cy="914400"/>
        </a:xfrm>
        <a:prstGeom prst="wedgeRectCallout">
          <a:avLst>
            <a:gd name="adj1" fmla="val 105211"/>
            <a:gd name="adj2" fmla="val 166278"/>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solidFill>
                <a:schemeClr val="tx1"/>
              </a:solidFill>
              <a:latin typeface="BIZ UDP明朝 Medium" panose="02020500000000000000" pitchFamily="18" charset="-128"/>
              <a:ea typeface="BIZ UDP明朝 Medium" panose="02020500000000000000" pitchFamily="18" charset="-128"/>
            </a:rPr>
            <a:t>適格請求書発行事業者の場合は、登録番号を入力してください。</a:t>
          </a:r>
        </a:p>
      </xdr:txBody>
    </xdr:sp>
    <xdr:clientData/>
  </xdr:twoCellAnchor>
  <xdr:twoCellAnchor>
    <xdr:from>
      <xdr:col>0</xdr:col>
      <xdr:colOff>76200</xdr:colOff>
      <xdr:row>12</xdr:row>
      <xdr:rowOff>133350</xdr:rowOff>
    </xdr:from>
    <xdr:to>
      <xdr:col>14</xdr:col>
      <xdr:colOff>180975</xdr:colOff>
      <xdr:row>16</xdr:row>
      <xdr:rowOff>161925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6200" y="2209800"/>
          <a:ext cx="3171825" cy="714375"/>
        </a:xfrm>
        <a:prstGeom prst="rect">
          <a:avLst/>
        </a:prstGeom>
        <a:solidFill>
          <a:schemeClr val="accent5">
            <a:lumMod val="20000"/>
            <a:lumOff val="80000"/>
          </a:schemeClr>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明朝 Medium" panose="02020500000000000000" pitchFamily="18" charset="-128"/>
              <a:ea typeface="BIZ UDP明朝 Medium" panose="02020500000000000000" pitchFamily="18" charset="-128"/>
            </a:rPr>
            <a:t>一般会計への請求は必ずしもインボイス対応した請求書である必要はありません。</a:t>
          </a:r>
          <a:endParaRPr kumimoji="1" lang="en-US" altLang="ja-JP" sz="1100" b="1">
            <a:solidFill>
              <a:sysClr val="windowText" lastClr="000000"/>
            </a:solidFill>
            <a:latin typeface="BIZ UDP明朝 Medium" panose="02020500000000000000" pitchFamily="18" charset="-128"/>
            <a:ea typeface="BIZ UDP明朝 Medium" panose="02020500000000000000" pitchFamily="18"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51"/>
  <sheetViews>
    <sheetView tabSelected="1" view="pageBreakPreview" zoomScaleNormal="100" zoomScaleSheetLayoutView="100" workbookViewId="0">
      <selection activeCell="Q8" sqref="Q8"/>
    </sheetView>
  </sheetViews>
  <sheetFormatPr defaultColWidth="2.875" defaultRowHeight="13.5"/>
  <cols>
    <col min="1" max="16384" width="2.875" style="1"/>
  </cols>
  <sheetData>
    <row r="1" spans="1:62" ht="18.75" customHeight="1">
      <c r="A1" s="14" t="s">
        <v>38</v>
      </c>
      <c r="B1" s="14"/>
      <c r="C1" s="14"/>
      <c r="D1" s="14"/>
      <c r="E1" s="14"/>
      <c r="F1" s="14"/>
      <c r="G1" s="14"/>
      <c r="H1" s="14"/>
      <c r="I1" s="16"/>
      <c r="J1" s="16"/>
      <c r="K1" s="16"/>
      <c r="L1" s="16"/>
      <c r="M1" s="16"/>
      <c r="N1" s="16"/>
      <c r="O1" s="16"/>
      <c r="P1" s="16"/>
      <c r="Q1" s="16"/>
      <c r="R1" s="16"/>
      <c r="S1" s="16"/>
      <c r="T1" s="16"/>
      <c r="U1" s="16"/>
      <c r="V1" s="16"/>
      <c r="W1" s="16"/>
      <c r="X1" s="16"/>
      <c r="Y1" s="16"/>
      <c r="Z1" s="16"/>
      <c r="AA1" s="16"/>
    </row>
    <row r="2" spans="1:62" ht="13.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row>
    <row r="3" spans="1:62" ht="13.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row>
    <row r="4" spans="1:62" ht="13.5" customHeight="1">
      <c r="A4" s="15" t="s">
        <v>46</v>
      </c>
      <c r="B4" s="14"/>
      <c r="C4" s="14"/>
      <c r="D4" s="14"/>
      <c r="E4" s="14"/>
      <c r="F4" s="14"/>
      <c r="G4" s="14"/>
      <c r="H4" s="14"/>
      <c r="I4" s="14"/>
      <c r="J4" s="14"/>
      <c r="K4" s="14"/>
      <c r="L4" s="14"/>
      <c r="M4" s="14"/>
      <c r="N4" s="14"/>
      <c r="O4" s="14"/>
      <c r="P4" s="14"/>
      <c r="Q4" s="14"/>
      <c r="R4" s="14"/>
      <c r="S4" s="14"/>
      <c r="T4" s="14"/>
      <c r="U4" s="14"/>
      <c r="V4" s="14"/>
      <c r="W4" s="14"/>
      <c r="X4" s="14"/>
      <c r="Y4" s="14"/>
      <c r="Z4" s="14"/>
      <c r="AA4" s="14"/>
      <c r="AK4" s="11"/>
      <c r="AL4" s="11"/>
      <c r="AM4" s="11"/>
      <c r="AN4" s="11"/>
      <c r="AO4" s="11"/>
      <c r="AP4" s="11"/>
      <c r="AQ4" s="11"/>
      <c r="AR4" s="11"/>
      <c r="AS4" s="10"/>
      <c r="AT4" s="10"/>
      <c r="AU4" s="10"/>
      <c r="AV4" s="10"/>
      <c r="AW4" s="10"/>
      <c r="AX4" s="10"/>
      <c r="AY4" s="10"/>
      <c r="AZ4" s="10"/>
      <c r="BA4" s="10"/>
      <c r="BB4" s="10"/>
      <c r="BC4" s="10"/>
      <c r="BD4" s="10"/>
      <c r="BE4" s="10"/>
      <c r="BF4" s="10"/>
      <c r="BG4" s="10"/>
      <c r="BH4" s="10"/>
      <c r="BI4" s="10"/>
      <c r="BJ4" s="10"/>
    </row>
    <row r="5" spans="1:62" ht="13.5" customHeight="1">
      <c r="A5" s="16"/>
      <c r="B5" s="16"/>
      <c r="C5" s="16"/>
      <c r="D5" s="16"/>
      <c r="E5" s="16"/>
      <c r="F5" s="16"/>
      <c r="G5" s="16"/>
      <c r="H5" s="16"/>
      <c r="I5" s="14"/>
      <c r="J5" s="14"/>
      <c r="K5" s="14"/>
      <c r="L5" s="14"/>
      <c r="M5" s="14"/>
      <c r="N5" s="14"/>
      <c r="O5" s="14"/>
      <c r="P5" s="14"/>
      <c r="Q5" s="14"/>
      <c r="R5" s="14"/>
      <c r="S5" s="14"/>
      <c r="T5" s="14"/>
      <c r="U5" s="14"/>
      <c r="V5" s="14"/>
      <c r="W5" s="14"/>
      <c r="X5" s="14"/>
      <c r="Y5" s="14"/>
      <c r="Z5" s="14"/>
      <c r="AA5" s="14"/>
      <c r="AK5" s="11"/>
      <c r="AL5" s="11"/>
      <c r="AM5" s="11"/>
      <c r="AN5" s="11"/>
      <c r="AO5" s="11"/>
      <c r="AP5" s="11"/>
      <c r="AQ5" s="11"/>
      <c r="AR5" s="11"/>
      <c r="AS5" s="10"/>
      <c r="AT5" s="10"/>
      <c r="AU5" s="10"/>
      <c r="AV5" s="10"/>
      <c r="AW5" s="10"/>
      <c r="AX5" s="10"/>
      <c r="AY5" s="10"/>
      <c r="AZ5" s="10"/>
      <c r="BA5" s="10"/>
      <c r="BB5" s="10"/>
      <c r="BC5" s="10"/>
      <c r="BD5" s="10"/>
      <c r="BE5" s="10"/>
      <c r="BF5" s="10"/>
      <c r="BG5" s="10"/>
      <c r="BH5" s="10"/>
      <c r="BI5" s="10"/>
      <c r="BJ5" s="10"/>
    </row>
    <row r="6" spans="1:62" ht="13.5" customHeight="1">
      <c r="A6" s="16" t="s">
        <v>42</v>
      </c>
      <c r="B6" s="16"/>
      <c r="C6" s="16"/>
      <c r="D6" s="16"/>
      <c r="E6" s="16"/>
      <c r="F6" s="16"/>
      <c r="G6" s="16"/>
      <c r="H6" s="16"/>
      <c r="I6" s="14"/>
      <c r="J6" s="14"/>
      <c r="K6" s="14"/>
      <c r="L6" s="14"/>
      <c r="M6" s="14"/>
      <c r="N6" s="14"/>
      <c r="O6" s="14"/>
      <c r="P6" s="14"/>
      <c r="Q6" s="14"/>
      <c r="R6" s="14"/>
      <c r="S6" s="14"/>
      <c r="T6" s="14"/>
      <c r="U6" s="14"/>
      <c r="V6" s="14"/>
      <c r="W6" s="14"/>
      <c r="X6" s="14"/>
      <c r="Y6" s="14"/>
      <c r="Z6" s="14"/>
      <c r="AA6" s="14"/>
      <c r="AK6" s="11"/>
      <c r="AL6" s="11"/>
      <c r="AM6" s="11"/>
      <c r="AN6" s="11"/>
      <c r="AO6" s="11"/>
      <c r="AP6" s="11"/>
      <c r="AQ6" s="11"/>
      <c r="AR6" s="11"/>
      <c r="AS6" s="10"/>
      <c r="AT6" s="10"/>
      <c r="AU6" s="10"/>
      <c r="AV6" s="10"/>
      <c r="AW6" s="10"/>
      <c r="AX6" s="10"/>
      <c r="AY6" s="10"/>
      <c r="AZ6" s="10"/>
      <c r="BA6" s="10"/>
      <c r="BB6" s="10"/>
      <c r="BC6" s="10"/>
      <c r="BD6" s="10"/>
      <c r="BE6" s="10"/>
      <c r="BF6" s="10"/>
      <c r="BG6" s="10"/>
      <c r="BH6" s="10"/>
      <c r="BI6" s="10"/>
      <c r="BJ6" s="10"/>
    </row>
    <row r="7" spans="1:62" ht="18.75" customHeight="1">
      <c r="A7" s="16"/>
      <c r="B7" s="16"/>
      <c r="C7" s="16"/>
      <c r="D7" s="16"/>
      <c r="E7" s="16"/>
      <c r="F7" s="16"/>
      <c r="G7" s="16"/>
      <c r="H7" s="16"/>
      <c r="I7" s="14"/>
      <c r="J7" s="14"/>
      <c r="K7" s="14"/>
      <c r="L7" s="14"/>
      <c r="M7" s="14"/>
      <c r="N7" s="14"/>
      <c r="O7" s="14"/>
      <c r="P7" s="14"/>
      <c r="Q7" s="14"/>
      <c r="R7" s="14"/>
      <c r="S7" s="14"/>
      <c r="T7" s="14"/>
      <c r="U7" s="14"/>
      <c r="V7" s="14"/>
      <c r="W7" s="14"/>
      <c r="X7" s="14"/>
      <c r="Y7" s="14"/>
      <c r="Z7" s="14"/>
      <c r="AA7" s="14"/>
      <c r="AK7" s="12"/>
      <c r="AL7" s="11"/>
      <c r="AM7" s="11"/>
      <c r="AN7" s="11"/>
      <c r="AO7" s="11"/>
      <c r="AP7" s="11"/>
      <c r="AQ7" s="11"/>
      <c r="AR7" s="11"/>
      <c r="AS7" s="10"/>
      <c r="AT7" s="10"/>
      <c r="AU7" s="10"/>
      <c r="AV7" s="10"/>
      <c r="AW7" s="10"/>
      <c r="AX7" s="10"/>
      <c r="AY7" s="10"/>
      <c r="AZ7" s="10"/>
      <c r="BA7" s="10"/>
      <c r="BB7" s="10"/>
      <c r="BC7" s="10"/>
      <c r="BD7" s="10"/>
      <c r="BE7" s="10"/>
      <c r="BF7" s="10"/>
      <c r="BG7" s="10"/>
      <c r="BH7" s="10"/>
      <c r="BI7" s="10"/>
      <c r="BJ7" s="10"/>
    </row>
    <row r="8" spans="1:62" ht="18.75" customHeight="1">
      <c r="A8" s="16" t="s">
        <v>47</v>
      </c>
      <c r="B8" s="16"/>
      <c r="C8" s="16"/>
      <c r="D8" s="16"/>
      <c r="E8" s="16"/>
      <c r="F8" s="16"/>
      <c r="G8" s="16"/>
      <c r="H8" s="16"/>
      <c r="I8" s="14"/>
      <c r="J8" s="14"/>
      <c r="K8" s="14"/>
      <c r="L8" s="14"/>
      <c r="M8" s="14"/>
      <c r="N8" s="14"/>
      <c r="O8" s="14"/>
      <c r="P8" s="14"/>
      <c r="Q8" s="14"/>
      <c r="R8" s="14"/>
      <c r="S8" s="14"/>
      <c r="T8" s="14"/>
      <c r="U8" s="14"/>
      <c r="V8" s="14"/>
      <c r="W8" s="14"/>
      <c r="X8" s="14"/>
      <c r="Y8" s="14"/>
      <c r="Z8" s="14"/>
      <c r="AA8" s="14"/>
      <c r="AK8" s="12"/>
      <c r="AL8" s="11"/>
      <c r="AM8" s="11"/>
      <c r="AN8" s="11"/>
      <c r="AO8" s="11"/>
      <c r="AP8" s="11"/>
      <c r="AQ8" s="11"/>
      <c r="AR8" s="11"/>
      <c r="AS8" s="10"/>
      <c r="AT8" s="10"/>
      <c r="AU8" s="10"/>
      <c r="AV8" s="10"/>
      <c r="AW8" s="10"/>
      <c r="AX8" s="10"/>
      <c r="AY8" s="10"/>
      <c r="AZ8" s="10"/>
      <c r="BA8" s="10"/>
      <c r="BB8" s="10"/>
      <c r="BC8" s="10"/>
      <c r="BD8" s="10"/>
      <c r="BE8" s="10"/>
      <c r="BF8" s="10"/>
      <c r="BG8" s="10"/>
      <c r="BH8" s="10"/>
      <c r="BI8" s="10"/>
      <c r="BJ8" s="10"/>
    </row>
    <row r="9" spans="1:62" ht="13.5" customHeight="1">
      <c r="A9" s="14" t="s">
        <v>43</v>
      </c>
      <c r="B9" s="14"/>
      <c r="C9" s="14"/>
      <c r="D9" s="14"/>
      <c r="E9" s="14"/>
      <c r="F9" s="14"/>
      <c r="G9" s="14"/>
      <c r="H9" s="14"/>
      <c r="I9" s="14"/>
      <c r="J9" s="14"/>
      <c r="K9" s="14"/>
      <c r="L9" s="14"/>
      <c r="M9" s="14"/>
      <c r="N9" s="14"/>
      <c r="O9" s="14"/>
      <c r="P9" s="14"/>
      <c r="Q9" s="14"/>
      <c r="R9" s="14"/>
      <c r="S9" s="14"/>
      <c r="T9" s="14"/>
      <c r="U9" s="14"/>
      <c r="V9" s="14"/>
      <c r="W9" s="14"/>
      <c r="X9" s="14"/>
      <c r="Y9" s="14"/>
      <c r="Z9" s="14"/>
      <c r="AA9" s="14"/>
      <c r="AK9" s="13"/>
      <c r="AL9" s="13"/>
      <c r="AM9" s="13"/>
      <c r="AN9" s="13"/>
      <c r="AO9" s="13"/>
      <c r="AP9" s="13"/>
      <c r="AQ9" s="13"/>
      <c r="AR9" s="13"/>
      <c r="AS9" s="10"/>
      <c r="AT9" s="10"/>
      <c r="AU9" s="10"/>
      <c r="AV9" s="10"/>
      <c r="AW9" s="10"/>
      <c r="AX9" s="10"/>
      <c r="AY9" s="10"/>
      <c r="AZ9" s="10"/>
      <c r="BA9" s="10"/>
      <c r="BB9" s="10"/>
      <c r="BC9" s="10"/>
      <c r="BD9" s="10"/>
      <c r="BE9" s="10"/>
      <c r="BF9" s="10"/>
      <c r="BG9" s="10"/>
      <c r="BH9" s="10"/>
      <c r="BI9" s="10"/>
      <c r="BJ9" s="10"/>
    </row>
    <row r="10" spans="1:62" ht="13.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K10" s="13"/>
      <c r="AL10" s="13"/>
      <c r="AM10" s="13"/>
      <c r="AN10" s="13"/>
      <c r="AO10" s="13"/>
      <c r="AP10" s="13"/>
      <c r="AQ10" s="13"/>
      <c r="AR10" s="13"/>
      <c r="AS10" s="10"/>
      <c r="AT10" s="10"/>
      <c r="AU10" s="10"/>
      <c r="AV10" s="10"/>
      <c r="AW10" s="10"/>
      <c r="AX10" s="10"/>
      <c r="AY10" s="10"/>
      <c r="AZ10" s="10"/>
      <c r="BA10" s="10"/>
      <c r="BB10" s="10"/>
      <c r="BC10" s="10"/>
      <c r="BD10" s="10"/>
      <c r="BE10" s="10"/>
      <c r="BF10" s="10"/>
      <c r="BG10" s="10"/>
      <c r="BH10" s="10"/>
      <c r="BI10" s="10"/>
      <c r="BJ10" s="10"/>
    </row>
    <row r="11" spans="1:62" ht="13.5" customHeight="1">
      <c r="A11" s="14" t="s">
        <v>62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K11" s="13"/>
      <c r="AL11" s="13"/>
      <c r="AM11" s="13"/>
      <c r="AN11" s="13"/>
      <c r="AO11" s="13"/>
      <c r="AP11" s="13"/>
      <c r="AQ11" s="13"/>
      <c r="AR11" s="13"/>
      <c r="AS11" s="10"/>
      <c r="AT11" s="10"/>
      <c r="AU11" s="10"/>
      <c r="AV11" s="10"/>
      <c r="AW11" s="10"/>
      <c r="AX11" s="10"/>
      <c r="AY11" s="10"/>
      <c r="AZ11" s="10"/>
      <c r="BA11" s="10"/>
      <c r="BB11" s="10"/>
      <c r="BC11" s="10"/>
      <c r="BD11" s="10"/>
      <c r="BE11" s="10"/>
      <c r="BF11" s="10"/>
      <c r="BG11" s="10"/>
      <c r="BH11" s="10"/>
      <c r="BI11" s="10"/>
      <c r="BJ11" s="10"/>
    </row>
    <row r="12" spans="1:62"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row>
    <row r="13" spans="1:62"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62" ht="1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row>
    <row r="15" spans="1:62" ht="13.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row>
    <row r="16" spans="1:62" ht="13.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row>
    <row r="17" spans="1:27" ht="18.7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spans="1:27" ht="18.7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spans="1:27" ht="18.7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1:27"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spans="1:27" ht="13.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spans="1:27" ht="18.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spans="1:27" ht="18.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1:27" ht="18.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spans="1:27" ht="18.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27" ht="18.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spans="1:27" ht="18.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27" ht="18.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1:27" ht="18.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1:27" ht="18.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27" ht="18.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1:27" ht="18.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7" ht="13.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4.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8.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8"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8"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8.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8.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8.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8.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8.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D53"/>
  <sheetViews>
    <sheetView showZeros="0" view="pageBreakPreview" topLeftCell="A16" zoomScaleNormal="100" zoomScaleSheetLayoutView="100" workbookViewId="0">
      <selection activeCell="R26" sqref="R26:T27"/>
    </sheetView>
  </sheetViews>
  <sheetFormatPr defaultColWidth="2.875" defaultRowHeight="13.5"/>
  <cols>
    <col min="1" max="29" width="2.875" style="1"/>
    <col min="30" max="30" width="11.625" style="1" customWidth="1"/>
    <col min="31" max="16384" width="2.875" style="1"/>
  </cols>
  <sheetData>
    <row r="2" spans="1:30">
      <c r="A2" s="27" t="s">
        <v>18</v>
      </c>
      <c r="B2" s="27"/>
      <c r="C2" s="27"/>
      <c r="D2" s="27"/>
      <c r="E2" s="27"/>
      <c r="F2" s="27"/>
      <c r="G2" s="27"/>
      <c r="H2" s="27"/>
      <c r="I2" s="27"/>
      <c r="J2" s="27"/>
      <c r="K2" s="27"/>
      <c r="L2" s="27"/>
      <c r="M2" s="27"/>
      <c r="N2" s="27"/>
      <c r="O2" s="27"/>
      <c r="P2" s="27"/>
      <c r="Q2" s="27"/>
      <c r="R2" s="27"/>
      <c r="S2" s="27"/>
      <c r="T2" s="27"/>
      <c r="U2" s="27"/>
      <c r="V2" s="27"/>
      <c r="W2" s="27"/>
      <c r="X2" s="27"/>
      <c r="Y2" s="27"/>
      <c r="Z2" s="27"/>
      <c r="AA2" s="27"/>
    </row>
    <row r="3" spans="1:30">
      <c r="A3" s="27"/>
      <c r="B3" s="27"/>
      <c r="C3" s="27"/>
      <c r="D3" s="27"/>
      <c r="E3" s="27"/>
      <c r="F3" s="27"/>
      <c r="G3" s="27"/>
      <c r="H3" s="27"/>
      <c r="I3" s="27"/>
      <c r="J3" s="27"/>
      <c r="K3" s="27"/>
      <c r="L3" s="27"/>
      <c r="M3" s="27"/>
      <c r="N3" s="27"/>
      <c r="O3" s="27"/>
      <c r="P3" s="27"/>
      <c r="Q3" s="27"/>
      <c r="R3" s="27"/>
      <c r="S3" s="27"/>
      <c r="T3" s="27"/>
      <c r="U3" s="27"/>
      <c r="V3" s="27"/>
      <c r="W3" s="27"/>
      <c r="X3" s="27"/>
      <c r="Y3" s="27"/>
      <c r="Z3" s="27"/>
      <c r="AA3" s="27"/>
    </row>
    <row r="4" spans="1:30">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30">
      <c r="AD5" s="1" t="s">
        <v>40</v>
      </c>
    </row>
    <row r="6" spans="1:30">
      <c r="B6" s="28" t="s">
        <v>1</v>
      </c>
      <c r="C6" s="28"/>
      <c r="D6" s="28"/>
      <c r="E6" s="28"/>
      <c r="F6" s="28"/>
      <c r="G6" s="28"/>
      <c r="H6" s="28"/>
      <c r="I6" s="28"/>
      <c r="J6" s="29" t="s">
        <v>0</v>
      </c>
      <c r="K6" s="29"/>
      <c r="Q6" s="32" t="s">
        <v>3</v>
      </c>
      <c r="R6" s="32"/>
      <c r="S6" s="32"/>
      <c r="T6" s="32"/>
      <c r="V6" s="32"/>
      <c r="W6" s="32"/>
      <c r="Y6" s="32"/>
      <c r="Z6" s="32"/>
      <c r="AD6" s="1" t="s">
        <v>41</v>
      </c>
    </row>
    <row r="7" spans="1:30">
      <c r="B7" s="28"/>
      <c r="C7" s="28"/>
      <c r="D7" s="28"/>
      <c r="E7" s="28"/>
      <c r="F7" s="28"/>
      <c r="G7" s="28"/>
      <c r="H7" s="28"/>
      <c r="I7" s="28"/>
      <c r="J7" s="29"/>
      <c r="K7" s="29"/>
      <c r="Q7" s="32"/>
      <c r="R7" s="32"/>
      <c r="S7" s="32"/>
      <c r="T7" s="32"/>
      <c r="U7" s="2" t="s">
        <v>4</v>
      </c>
      <c r="V7" s="32"/>
      <c r="W7" s="32"/>
      <c r="X7" s="2" t="s">
        <v>5</v>
      </c>
      <c r="Y7" s="32"/>
      <c r="Z7" s="32"/>
      <c r="AA7" s="2" t="s">
        <v>6</v>
      </c>
    </row>
    <row r="8" spans="1:30">
      <c r="B8" s="28"/>
      <c r="C8" s="28"/>
      <c r="D8" s="28"/>
      <c r="E8" s="28"/>
      <c r="F8" s="28"/>
      <c r="G8" s="28"/>
      <c r="H8" s="28"/>
      <c r="I8" s="28"/>
      <c r="J8" s="29"/>
      <c r="K8" s="29"/>
    </row>
    <row r="9" spans="1:30" ht="14.25">
      <c r="B9" s="8"/>
      <c r="C9" s="8"/>
      <c r="D9" s="8"/>
      <c r="E9" s="8"/>
      <c r="F9" s="8"/>
      <c r="G9" s="8"/>
      <c r="H9" s="8"/>
      <c r="I9" s="8"/>
      <c r="K9" s="9"/>
      <c r="L9" s="9"/>
      <c r="Q9" s="30" t="s">
        <v>35</v>
      </c>
      <c r="R9" s="30"/>
      <c r="S9" s="30"/>
      <c r="T9" s="25"/>
      <c r="U9" s="25"/>
      <c r="V9" s="25"/>
      <c r="W9" s="25"/>
      <c r="X9" s="25"/>
      <c r="Y9" s="25"/>
      <c r="Z9" s="25"/>
      <c r="AA9" s="25"/>
      <c r="AD9" s="1" t="s">
        <v>45</v>
      </c>
    </row>
    <row r="10" spans="1:30" ht="14.25">
      <c r="B10" s="33" t="s">
        <v>71</v>
      </c>
      <c r="C10" s="33"/>
      <c r="D10" s="33"/>
      <c r="E10" s="33"/>
      <c r="F10" s="33"/>
      <c r="G10" s="33"/>
      <c r="H10" s="33"/>
      <c r="I10" s="33"/>
      <c r="J10" s="33" t="s">
        <v>65</v>
      </c>
      <c r="K10" s="33"/>
      <c r="L10" s="9"/>
      <c r="Q10" s="31"/>
      <c r="R10" s="31"/>
      <c r="S10" s="31"/>
      <c r="T10" s="26"/>
      <c r="U10" s="26"/>
      <c r="V10" s="26"/>
      <c r="W10" s="26"/>
      <c r="X10" s="26"/>
      <c r="Y10" s="26"/>
      <c r="Z10" s="26"/>
      <c r="AA10" s="26"/>
    </row>
    <row r="11" spans="1:30" ht="13.5" customHeight="1">
      <c r="B11" s="33"/>
      <c r="C11" s="33"/>
      <c r="D11" s="33"/>
      <c r="E11" s="33"/>
      <c r="F11" s="33"/>
      <c r="G11" s="33"/>
      <c r="H11" s="33"/>
      <c r="I11" s="33"/>
      <c r="J11" s="33"/>
      <c r="K11" s="33"/>
      <c r="Q11" s="23" t="s">
        <v>37</v>
      </c>
      <c r="R11" s="23"/>
      <c r="S11" s="23"/>
      <c r="T11" s="25"/>
      <c r="U11" s="25"/>
      <c r="V11" s="25"/>
      <c r="W11" s="25"/>
      <c r="X11" s="25"/>
      <c r="Y11" s="25"/>
      <c r="Z11" s="25"/>
      <c r="AA11" s="25"/>
    </row>
    <row r="12" spans="1:30" ht="13.5" customHeight="1">
      <c r="Q12" s="24"/>
      <c r="R12" s="24"/>
      <c r="S12" s="24"/>
      <c r="T12" s="26"/>
      <c r="U12" s="26"/>
      <c r="V12" s="26"/>
      <c r="W12" s="26"/>
      <c r="X12" s="26"/>
      <c r="Y12" s="26"/>
      <c r="Z12" s="26"/>
      <c r="AA12" s="26"/>
    </row>
    <row r="13" spans="1:30" ht="13.5" customHeight="1">
      <c r="Q13" s="23" t="s">
        <v>36</v>
      </c>
      <c r="R13" s="23"/>
      <c r="S13" s="23"/>
      <c r="T13" s="25"/>
      <c r="U13" s="25"/>
      <c r="V13" s="25"/>
      <c r="W13" s="25"/>
      <c r="X13" s="25"/>
      <c r="Y13" s="25"/>
      <c r="Z13" s="25"/>
      <c r="AA13" s="25"/>
    </row>
    <row r="14" spans="1:30" ht="13.5" customHeight="1">
      <c r="Q14" s="24"/>
      <c r="R14" s="24"/>
      <c r="S14" s="24"/>
      <c r="T14" s="26"/>
      <c r="U14" s="26"/>
      <c r="V14" s="26"/>
      <c r="W14" s="26"/>
      <c r="X14" s="26"/>
      <c r="Y14" s="26"/>
      <c r="Z14" s="26"/>
      <c r="AA14" s="26"/>
    </row>
    <row r="15" spans="1:30" ht="13.5" customHeight="1">
      <c r="Q15" s="34" t="s">
        <v>48</v>
      </c>
      <c r="R15" s="34"/>
      <c r="S15" s="34"/>
      <c r="T15" s="25"/>
      <c r="U15" s="25"/>
      <c r="V15" s="25"/>
      <c r="W15" s="25"/>
      <c r="X15" s="25"/>
      <c r="Y15" s="25"/>
      <c r="Z15" s="25"/>
      <c r="AA15" s="25"/>
    </row>
    <row r="16" spans="1:30" ht="19.5" customHeight="1">
      <c r="Q16" s="35"/>
      <c r="R16" s="35"/>
      <c r="S16" s="35"/>
      <c r="T16" s="26"/>
      <c r="U16" s="26"/>
      <c r="V16" s="26"/>
      <c r="W16" s="26"/>
      <c r="X16" s="26"/>
      <c r="Y16" s="26"/>
      <c r="Z16" s="26"/>
      <c r="AA16" s="26"/>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44"/>
      <c r="V18" s="44"/>
      <c r="W18" s="44"/>
      <c r="X18" s="44"/>
      <c r="Y18" s="44"/>
      <c r="Z18" s="44"/>
      <c r="AA18" s="45"/>
    </row>
    <row r="19" spans="2:27" ht="13.5" customHeight="1" thickBot="1">
      <c r="B19" s="37" t="s">
        <v>51</v>
      </c>
      <c r="C19" s="37"/>
      <c r="D19" s="37"/>
      <c r="E19" s="37"/>
      <c r="F19" s="37"/>
      <c r="G19" s="37"/>
      <c r="H19" s="37"/>
      <c r="I19" s="37"/>
      <c r="J19" s="37"/>
      <c r="K19" s="37"/>
      <c r="L19" s="37"/>
      <c r="M19" s="37"/>
      <c r="N19" s="37"/>
      <c r="O19" s="37"/>
      <c r="P19" s="37"/>
      <c r="Q19" s="41"/>
      <c r="R19" s="42"/>
      <c r="S19" s="42"/>
      <c r="T19" s="43"/>
      <c r="U19" s="46"/>
      <c r="V19" s="46"/>
      <c r="W19" s="46"/>
      <c r="X19" s="46"/>
      <c r="Y19" s="46"/>
      <c r="Z19" s="46"/>
      <c r="AA19" s="47"/>
    </row>
    <row r="20" spans="2:27" ht="13.5" customHeight="1">
      <c r="B20" s="37"/>
      <c r="C20" s="37"/>
      <c r="D20" s="37"/>
      <c r="E20" s="37"/>
      <c r="F20" s="37"/>
      <c r="G20" s="37"/>
      <c r="H20" s="37"/>
      <c r="I20" s="37"/>
      <c r="J20" s="37"/>
      <c r="K20" s="37"/>
      <c r="L20" s="37"/>
      <c r="M20" s="37"/>
      <c r="N20" s="37"/>
      <c r="O20" s="37"/>
      <c r="P20" s="37"/>
    </row>
    <row r="22" spans="2:27" ht="13.5" customHeight="1">
      <c r="B22" s="78" t="s">
        <v>34</v>
      </c>
      <c r="C22" s="79"/>
      <c r="D22" s="55" t="s">
        <v>7</v>
      </c>
      <c r="E22" s="56"/>
      <c r="F22" s="56"/>
      <c r="G22" s="56"/>
      <c r="H22" s="56"/>
      <c r="I22" s="56"/>
      <c r="J22" s="56"/>
      <c r="K22" s="56"/>
      <c r="L22" s="57"/>
      <c r="M22" s="36" t="s">
        <v>9</v>
      </c>
      <c r="N22" s="36"/>
      <c r="O22" s="36"/>
      <c r="P22" s="36"/>
      <c r="Q22" s="36"/>
      <c r="R22" s="36" t="s">
        <v>8</v>
      </c>
      <c r="S22" s="36"/>
      <c r="T22" s="36"/>
      <c r="U22" s="36" t="s">
        <v>10</v>
      </c>
      <c r="V22" s="36"/>
      <c r="W22" s="36"/>
      <c r="X22" s="36"/>
      <c r="Y22" s="36"/>
      <c r="Z22" s="36"/>
    </row>
    <row r="23" spans="2:27" ht="13.5" customHeight="1">
      <c r="B23" s="80"/>
      <c r="C23" s="81"/>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74"/>
      <c r="C24" s="75"/>
      <c r="D24" s="48"/>
      <c r="E24" s="48"/>
      <c r="F24" s="48"/>
      <c r="G24" s="48"/>
      <c r="H24" s="48"/>
      <c r="I24" s="48"/>
      <c r="J24" s="48"/>
      <c r="K24" s="48"/>
      <c r="L24" s="49"/>
      <c r="M24" s="52"/>
      <c r="N24" s="52"/>
      <c r="O24" s="52"/>
      <c r="P24" s="52"/>
      <c r="Q24" s="52"/>
      <c r="R24" s="53"/>
      <c r="S24" s="53"/>
      <c r="T24" s="53"/>
      <c r="U24" s="54">
        <f>M24*R24</f>
        <v>0</v>
      </c>
      <c r="V24" s="54"/>
      <c r="W24" s="54"/>
      <c r="X24" s="54"/>
      <c r="Y24" s="54"/>
      <c r="Z24" s="54"/>
    </row>
    <row r="25" spans="2:27">
      <c r="B25" s="76"/>
      <c r="C25" s="77"/>
      <c r="D25" s="50"/>
      <c r="E25" s="50"/>
      <c r="F25" s="50"/>
      <c r="G25" s="50"/>
      <c r="H25" s="50"/>
      <c r="I25" s="50"/>
      <c r="J25" s="50"/>
      <c r="K25" s="50"/>
      <c r="L25" s="51"/>
      <c r="M25" s="52"/>
      <c r="N25" s="52"/>
      <c r="O25" s="52"/>
      <c r="P25" s="52"/>
      <c r="Q25" s="52"/>
      <c r="R25" s="53"/>
      <c r="S25" s="53"/>
      <c r="T25" s="53"/>
      <c r="U25" s="54"/>
      <c r="V25" s="54"/>
      <c r="W25" s="54"/>
      <c r="X25" s="54"/>
      <c r="Y25" s="54"/>
      <c r="Z25" s="54"/>
    </row>
    <row r="26" spans="2:27">
      <c r="B26" s="74"/>
      <c r="C26" s="75"/>
      <c r="D26" s="48"/>
      <c r="E26" s="48"/>
      <c r="F26" s="48"/>
      <c r="G26" s="48"/>
      <c r="H26" s="48"/>
      <c r="I26" s="48"/>
      <c r="J26" s="48"/>
      <c r="K26" s="48"/>
      <c r="L26" s="49"/>
      <c r="M26" s="52"/>
      <c r="N26" s="52"/>
      <c r="O26" s="52"/>
      <c r="P26" s="52"/>
      <c r="Q26" s="52"/>
      <c r="R26" s="53"/>
      <c r="S26" s="53"/>
      <c r="T26" s="53"/>
      <c r="U26" s="54">
        <f>M26*R26</f>
        <v>0</v>
      </c>
      <c r="V26" s="54"/>
      <c r="W26" s="54"/>
      <c r="X26" s="54"/>
      <c r="Y26" s="54"/>
      <c r="Z26" s="54"/>
    </row>
    <row r="27" spans="2:27">
      <c r="B27" s="76"/>
      <c r="C27" s="77"/>
      <c r="D27" s="50"/>
      <c r="E27" s="50"/>
      <c r="F27" s="50"/>
      <c r="G27" s="50"/>
      <c r="H27" s="50"/>
      <c r="I27" s="50"/>
      <c r="J27" s="50"/>
      <c r="K27" s="50"/>
      <c r="L27" s="51"/>
      <c r="M27" s="52"/>
      <c r="N27" s="52"/>
      <c r="O27" s="52"/>
      <c r="P27" s="52"/>
      <c r="Q27" s="52"/>
      <c r="R27" s="53"/>
      <c r="S27" s="53"/>
      <c r="T27" s="53"/>
      <c r="U27" s="54"/>
      <c r="V27" s="54"/>
      <c r="W27" s="54"/>
      <c r="X27" s="54"/>
      <c r="Y27" s="54"/>
      <c r="Z27" s="54"/>
    </row>
    <row r="28" spans="2:27">
      <c r="B28" s="74"/>
      <c r="C28" s="75"/>
      <c r="D28" s="48"/>
      <c r="E28" s="48"/>
      <c r="F28" s="48"/>
      <c r="G28" s="48"/>
      <c r="H28" s="48"/>
      <c r="I28" s="48"/>
      <c r="J28" s="48"/>
      <c r="K28" s="48"/>
      <c r="L28" s="49"/>
      <c r="M28" s="52"/>
      <c r="N28" s="52"/>
      <c r="O28" s="52"/>
      <c r="P28" s="52"/>
      <c r="Q28" s="52"/>
      <c r="R28" s="53"/>
      <c r="S28" s="53"/>
      <c r="T28" s="53"/>
      <c r="U28" s="54">
        <f>M28*R28</f>
        <v>0</v>
      </c>
      <c r="V28" s="54"/>
      <c r="W28" s="54"/>
      <c r="X28" s="54"/>
      <c r="Y28" s="54"/>
      <c r="Z28" s="54"/>
    </row>
    <row r="29" spans="2:27">
      <c r="B29" s="76"/>
      <c r="C29" s="77"/>
      <c r="D29" s="50"/>
      <c r="E29" s="50"/>
      <c r="F29" s="50"/>
      <c r="G29" s="50"/>
      <c r="H29" s="50"/>
      <c r="I29" s="50"/>
      <c r="J29" s="50"/>
      <c r="K29" s="50"/>
      <c r="L29" s="51"/>
      <c r="M29" s="52"/>
      <c r="N29" s="52"/>
      <c r="O29" s="52"/>
      <c r="P29" s="52"/>
      <c r="Q29" s="52"/>
      <c r="R29" s="53"/>
      <c r="S29" s="53"/>
      <c r="T29" s="53"/>
      <c r="U29" s="54"/>
      <c r="V29" s="54"/>
      <c r="W29" s="54"/>
      <c r="X29" s="54"/>
      <c r="Y29" s="54"/>
      <c r="Z29" s="54"/>
    </row>
    <row r="30" spans="2:27">
      <c r="B30" s="74"/>
      <c r="C30" s="75"/>
      <c r="D30" s="48"/>
      <c r="E30" s="48"/>
      <c r="F30" s="48"/>
      <c r="G30" s="48"/>
      <c r="H30" s="48"/>
      <c r="I30" s="48"/>
      <c r="J30" s="48"/>
      <c r="K30" s="48"/>
      <c r="L30" s="49"/>
      <c r="M30" s="52"/>
      <c r="N30" s="52"/>
      <c r="O30" s="52"/>
      <c r="P30" s="52"/>
      <c r="Q30" s="52"/>
      <c r="R30" s="53"/>
      <c r="S30" s="53"/>
      <c r="T30" s="53"/>
      <c r="U30" s="54">
        <f>M30*R30</f>
        <v>0</v>
      </c>
      <c r="V30" s="54"/>
      <c r="W30" s="54"/>
      <c r="X30" s="54"/>
      <c r="Y30" s="54"/>
      <c r="Z30" s="54"/>
    </row>
    <row r="31" spans="2:27">
      <c r="B31" s="76"/>
      <c r="C31" s="77"/>
      <c r="D31" s="50"/>
      <c r="E31" s="50"/>
      <c r="F31" s="50"/>
      <c r="G31" s="50"/>
      <c r="H31" s="50"/>
      <c r="I31" s="50"/>
      <c r="J31" s="50"/>
      <c r="K31" s="50"/>
      <c r="L31" s="51"/>
      <c r="M31" s="52"/>
      <c r="N31" s="52"/>
      <c r="O31" s="52"/>
      <c r="P31" s="52"/>
      <c r="Q31" s="52"/>
      <c r="R31" s="53"/>
      <c r="S31" s="53"/>
      <c r="T31" s="53"/>
      <c r="U31" s="54"/>
      <c r="V31" s="54"/>
      <c r="W31" s="54"/>
      <c r="X31" s="54"/>
      <c r="Y31" s="54"/>
      <c r="Z31" s="54"/>
    </row>
    <row r="32" spans="2:27">
      <c r="B32" s="74"/>
      <c r="C32" s="75"/>
      <c r="D32" s="48"/>
      <c r="E32" s="48"/>
      <c r="F32" s="48"/>
      <c r="G32" s="48"/>
      <c r="H32" s="48"/>
      <c r="I32" s="48"/>
      <c r="J32" s="48"/>
      <c r="K32" s="48"/>
      <c r="L32" s="49"/>
      <c r="M32" s="52"/>
      <c r="N32" s="52"/>
      <c r="O32" s="52"/>
      <c r="P32" s="52"/>
      <c r="Q32" s="52"/>
      <c r="R32" s="53"/>
      <c r="S32" s="53"/>
      <c r="T32" s="53"/>
      <c r="U32" s="54">
        <f>M32*R32</f>
        <v>0</v>
      </c>
      <c r="V32" s="54"/>
      <c r="W32" s="54"/>
      <c r="X32" s="54"/>
      <c r="Y32" s="54"/>
      <c r="Z32" s="54"/>
    </row>
    <row r="33" spans="2:30">
      <c r="B33" s="76"/>
      <c r="C33" s="77"/>
      <c r="D33" s="50"/>
      <c r="E33" s="50"/>
      <c r="F33" s="50"/>
      <c r="G33" s="50"/>
      <c r="H33" s="50"/>
      <c r="I33" s="50"/>
      <c r="J33" s="50"/>
      <c r="K33" s="50"/>
      <c r="L33" s="51"/>
      <c r="M33" s="52"/>
      <c r="N33" s="52"/>
      <c r="O33" s="52"/>
      <c r="P33" s="52"/>
      <c r="Q33" s="52"/>
      <c r="R33" s="53"/>
      <c r="S33" s="53"/>
      <c r="T33" s="53"/>
      <c r="U33" s="54"/>
      <c r="V33" s="54"/>
      <c r="W33" s="54"/>
      <c r="X33" s="54"/>
      <c r="Y33" s="54"/>
      <c r="Z33" s="54"/>
    </row>
    <row r="34" spans="2:30" ht="14.25" thickBot="1">
      <c r="B34" s="64" t="s">
        <v>16</v>
      </c>
      <c r="C34" s="64"/>
      <c r="D34" s="64"/>
      <c r="E34" s="64"/>
      <c r="F34" s="64"/>
      <c r="G34" s="64"/>
      <c r="H34" s="64"/>
      <c r="I34" s="64"/>
      <c r="J34" s="64"/>
    </row>
    <row r="35" spans="2:30">
      <c r="M35" s="65" t="s">
        <v>12</v>
      </c>
      <c r="N35" s="66"/>
      <c r="O35" s="66"/>
      <c r="P35" s="66"/>
      <c r="Q35" s="66"/>
      <c r="R35" s="66"/>
      <c r="S35" s="66"/>
      <c r="T35" s="66"/>
      <c r="U35" s="69">
        <f>U27+U29+U31+U33</f>
        <v>0</v>
      </c>
      <c r="V35" s="69"/>
      <c r="W35" s="69"/>
      <c r="X35" s="69"/>
      <c r="Y35" s="69"/>
      <c r="Z35" s="70"/>
    </row>
    <row r="36" spans="2:30" ht="14.25" thickBot="1">
      <c r="M36" s="67"/>
      <c r="N36" s="68"/>
      <c r="O36" s="68"/>
      <c r="P36" s="68"/>
      <c r="Q36" s="68"/>
      <c r="R36" s="68"/>
      <c r="S36" s="68"/>
      <c r="T36" s="68"/>
      <c r="U36" s="71"/>
      <c r="V36" s="71"/>
      <c r="W36" s="71"/>
      <c r="X36" s="71"/>
      <c r="Y36" s="71"/>
      <c r="Z36" s="72"/>
    </row>
    <row r="37" spans="2:30">
      <c r="M37" s="61" t="s">
        <v>13</v>
      </c>
      <c r="N37" s="61"/>
      <c r="O37" s="61"/>
      <c r="P37" s="61"/>
      <c r="Q37" s="61"/>
      <c r="R37" s="61"/>
      <c r="S37" s="61"/>
      <c r="T37" s="61"/>
      <c r="U37" s="73">
        <f>SUMIF(K24:L33,"※",U24:Z33)</f>
        <v>0</v>
      </c>
      <c r="V37" s="73"/>
      <c r="W37" s="73"/>
      <c r="X37" s="73"/>
      <c r="Y37" s="73"/>
      <c r="Z37" s="73"/>
    </row>
    <row r="38" spans="2:30">
      <c r="M38" s="61"/>
      <c r="N38" s="61"/>
      <c r="O38" s="61"/>
      <c r="P38" s="61"/>
      <c r="Q38" s="61"/>
      <c r="R38" s="61"/>
      <c r="S38" s="61"/>
      <c r="T38" s="61"/>
      <c r="U38" s="73"/>
      <c r="V38" s="73"/>
      <c r="W38" s="73"/>
      <c r="X38" s="73"/>
      <c r="Y38" s="73"/>
      <c r="Z38" s="73"/>
    </row>
    <row r="39" spans="2:30">
      <c r="M39" s="61" t="s">
        <v>15</v>
      </c>
      <c r="N39" s="61" t="s">
        <v>17</v>
      </c>
      <c r="O39" s="61"/>
      <c r="P39" s="61"/>
      <c r="Q39" s="61"/>
      <c r="R39" s="61"/>
      <c r="S39" s="61"/>
      <c r="T39" s="61"/>
      <c r="U39" s="62">
        <f>ROUNDDOWN(U37-U37/1.08,0)</f>
        <v>0</v>
      </c>
      <c r="V39" s="62"/>
      <c r="W39" s="62"/>
      <c r="X39" s="62"/>
      <c r="Y39" s="62"/>
      <c r="Z39" s="63" t="s">
        <v>74</v>
      </c>
    </row>
    <row r="40" spans="2:30">
      <c r="M40" s="61"/>
      <c r="N40" s="61"/>
      <c r="O40" s="61"/>
      <c r="P40" s="61"/>
      <c r="Q40" s="61"/>
      <c r="R40" s="61"/>
      <c r="S40" s="61"/>
      <c r="T40" s="61"/>
      <c r="U40" s="62"/>
      <c r="V40" s="62"/>
      <c r="W40" s="62"/>
      <c r="X40" s="62"/>
      <c r="Y40" s="62"/>
      <c r="Z40" s="63"/>
    </row>
    <row r="41" spans="2:30">
      <c r="M41" s="61" t="s">
        <v>14</v>
      </c>
      <c r="N41" s="61"/>
      <c r="O41" s="61"/>
      <c r="P41" s="61"/>
      <c r="Q41" s="61"/>
      <c r="R41" s="61"/>
      <c r="S41" s="61"/>
      <c r="T41" s="61"/>
      <c r="U41" s="73">
        <f>SUMIF(K24:L33,"",U24:Z33)</f>
        <v>0</v>
      </c>
      <c r="V41" s="73"/>
      <c r="W41" s="73"/>
      <c r="X41" s="73"/>
      <c r="Y41" s="73"/>
      <c r="Z41" s="73"/>
    </row>
    <row r="42" spans="2:30">
      <c r="M42" s="61"/>
      <c r="N42" s="61"/>
      <c r="O42" s="61"/>
      <c r="P42" s="61"/>
      <c r="Q42" s="61"/>
      <c r="R42" s="61"/>
      <c r="S42" s="61"/>
      <c r="T42" s="61"/>
      <c r="U42" s="73"/>
      <c r="V42" s="73"/>
      <c r="W42" s="73"/>
      <c r="X42" s="73"/>
      <c r="Y42" s="73"/>
      <c r="Z42" s="73"/>
    </row>
    <row r="43" spans="2:30">
      <c r="M43" s="61" t="s">
        <v>15</v>
      </c>
      <c r="N43" s="61" t="s">
        <v>17</v>
      </c>
      <c r="O43" s="61"/>
      <c r="P43" s="61"/>
      <c r="Q43" s="61"/>
      <c r="R43" s="61"/>
      <c r="S43" s="61"/>
      <c r="T43" s="61"/>
      <c r="U43" s="62">
        <f>ROUNDDOWN(U41-U41/1.1,0)</f>
        <v>0</v>
      </c>
      <c r="V43" s="62"/>
      <c r="W43" s="62"/>
      <c r="X43" s="62"/>
      <c r="Y43" s="62"/>
      <c r="Z43" s="63" t="s">
        <v>74</v>
      </c>
    </row>
    <row r="44" spans="2:30">
      <c r="M44" s="61"/>
      <c r="N44" s="61"/>
      <c r="O44" s="61"/>
      <c r="P44" s="61"/>
      <c r="Q44" s="61"/>
      <c r="R44" s="61"/>
      <c r="S44" s="61"/>
      <c r="T44" s="61"/>
      <c r="U44" s="62"/>
      <c r="V44" s="62"/>
      <c r="W44" s="62"/>
      <c r="X44" s="62"/>
      <c r="Y44" s="62"/>
      <c r="Z44" s="63"/>
    </row>
    <row r="45" spans="2:30">
      <c r="AD45" s="1" t="s">
        <v>52</v>
      </c>
    </row>
    <row r="46" spans="2:30">
      <c r="AD46" s="1" t="s">
        <v>53</v>
      </c>
    </row>
    <row r="47" spans="2:30" ht="18" customHeight="1">
      <c r="B47" s="82" t="s">
        <v>61</v>
      </c>
      <c r="C47" s="82"/>
      <c r="D47" s="82"/>
      <c r="E47" s="82"/>
      <c r="F47" s="82"/>
      <c r="G47" s="82"/>
      <c r="H47" s="85" t="s">
        <v>57</v>
      </c>
      <c r="I47" s="86"/>
      <c r="J47" s="86"/>
      <c r="K47" s="86"/>
      <c r="L47" s="86" t="s">
        <v>27</v>
      </c>
      <c r="M47" s="86"/>
      <c r="N47" s="86"/>
      <c r="O47" s="86"/>
      <c r="P47" s="82" t="s">
        <v>58</v>
      </c>
      <c r="Q47" s="82"/>
      <c r="R47" s="82"/>
      <c r="S47" s="82"/>
      <c r="T47" s="82"/>
      <c r="U47" s="82"/>
      <c r="V47" s="82"/>
      <c r="W47" s="82"/>
      <c r="X47" s="82"/>
      <c r="Y47" s="82"/>
      <c r="Z47" s="82"/>
      <c r="AD47" s="1" t="s">
        <v>54</v>
      </c>
    </row>
    <row r="48" spans="2:30" ht="18" customHeight="1">
      <c r="B48" s="82"/>
      <c r="C48" s="82"/>
      <c r="D48" s="82"/>
      <c r="E48" s="82"/>
      <c r="F48" s="82"/>
      <c r="G48" s="82"/>
      <c r="H48" s="86"/>
      <c r="I48" s="86"/>
      <c r="J48" s="86"/>
      <c r="K48" s="86"/>
      <c r="L48" s="86" t="s">
        <v>28</v>
      </c>
      <c r="M48" s="86"/>
      <c r="N48" s="86"/>
      <c r="O48" s="86"/>
      <c r="P48" s="82"/>
      <c r="Q48" s="82"/>
      <c r="R48" s="82"/>
      <c r="S48" s="82"/>
      <c r="T48" s="82"/>
      <c r="U48" s="82"/>
      <c r="V48" s="82"/>
      <c r="W48" s="82"/>
      <c r="X48" s="82"/>
      <c r="Y48" s="82"/>
      <c r="Z48" s="82"/>
      <c r="AD48" s="1" t="s">
        <v>75</v>
      </c>
    </row>
    <row r="49" spans="2:30">
      <c r="B49" s="82"/>
      <c r="C49" s="82"/>
      <c r="D49" s="82"/>
      <c r="E49" s="82"/>
      <c r="F49" s="82"/>
      <c r="G49" s="82"/>
      <c r="H49" s="86"/>
      <c r="I49" s="86"/>
      <c r="J49" s="86"/>
      <c r="K49" s="86"/>
      <c r="L49" s="86" t="s">
        <v>29</v>
      </c>
      <c r="M49" s="86"/>
      <c r="N49" s="86"/>
      <c r="O49" s="86"/>
      <c r="P49" s="82"/>
      <c r="Q49" s="82"/>
      <c r="R49" s="82"/>
      <c r="S49" s="82"/>
      <c r="T49" s="82"/>
      <c r="U49" s="82"/>
      <c r="V49" s="82"/>
      <c r="W49" s="82"/>
      <c r="X49" s="82"/>
      <c r="Y49" s="82"/>
      <c r="Z49" s="82"/>
      <c r="AD49" s="1" t="s">
        <v>76</v>
      </c>
    </row>
    <row r="50" spans="2:30">
      <c r="B50" s="82"/>
      <c r="C50" s="82"/>
      <c r="D50" s="82"/>
      <c r="E50" s="82"/>
      <c r="F50" s="82"/>
      <c r="G50" s="82"/>
      <c r="H50" s="86"/>
      <c r="I50" s="86"/>
      <c r="J50" s="86"/>
      <c r="K50" s="86"/>
      <c r="L50" s="87"/>
      <c r="M50" s="87"/>
      <c r="N50" s="87"/>
      <c r="O50" s="87"/>
      <c r="P50" s="83"/>
      <c r="Q50" s="83"/>
      <c r="R50" s="83"/>
      <c r="S50" s="83"/>
      <c r="T50" s="83"/>
      <c r="U50" s="83"/>
      <c r="V50" s="83"/>
      <c r="W50" s="83"/>
      <c r="X50" s="83"/>
      <c r="Y50" s="83"/>
      <c r="Z50" s="83"/>
    </row>
    <row r="51" spans="2:30">
      <c r="B51" s="82" t="s">
        <v>61</v>
      </c>
      <c r="C51" s="82"/>
      <c r="D51" s="82"/>
      <c r="E51" s="82"/>
      <c r="F51" s="82"/>
      <c r="G51" s="82"/>
      <c r="H51" s="82" t="s">
        <v>30</v>
      </c>
      <c r="I51" s="82"/>
      <c r="J51" s="82"/>
      <c r="K51" s="82"/>
      <c r="L51" s="84" t="s">
        <v>31</v>
      </c>
      <c r="M51" s="84"/>
      <c r="N51" s="84"/>
      <c r="O51" s="84"/>
      <c r="P51" s="84"/>
      <c r="Q51" s="84"/>
      <c r="R51" s="84"/>
      <c r="S51" s="84"/>
      <c r="T51" s="84"/>
      <c r="U51" s="84"/>
      <c r="V51" s="84"/>
      <c r="W51" s="84"/>
      <c r="X51" s="84"/>
      <c r="Y51" s="84"/>
      <c r="Z51" s="84"/>
      <c r="AD51" s="1" t="s">
        <v>55</v>
      </c>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D52" s="1" t="s">
        <v>56</v>
      </c>
    </row>
    <row r="53" spans="2:30">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sheetData>
  <mergeCells count="82">
    <mergeCell ref="P47:Z47"/>
    <mergeCell ref="P48:Z48"/>
    <mergeCell ref="P49:Z50"/>
    <mergeCell ref="B51:G53"/>
    <mergeCell ref="H51:K53"/>
    <mergeCell ref="L51:O53"/>
    <mergeCell ref="P51:Z53"/>
    <mergeCell ref="H47:K50"/>
    <mergeCell ref="B47:G50"/>
    <mergeCell ref="L47:O47"/>
    <mergeCell ref="L48:O48"/>
    <mergeCell ref="L49:O50"/>
    <mergeCell ref="B30:C31"/>
    <mergeCell ref="D30:J31"/>
    <mergeCell ref="B32:C33"/>
    <mergeCell ref="D32:J33"/>
    <mergeCell ref="B22:C23"/>
    <mergeCell ref="D24:J25"/>
    <mergeCell ref="B24:C25"/>
    <mergeCell ref="B26:C27"/>
    <mergeCell ref="D26:J27"/>
    <mergeCell ref="B28:C29"/>
    <mergeCell ref="D28:J29"/>
    <mergeCell ref="M41:T42"/>
    <mergeCell ref="U41:Z42"/>
    <mergeCell ref="M43:M44"/>
    <mergeCell ref="N43:T44"/>
    <mergeCell ref="U43:Y44"/>
    <mergeCell ref="Z43:Z44"/>
    <mergeCell ref="B34:J34"/>
    <mergeCell ref="M35:T36"/>
    <mergeCell ref="U35:Z36"/>
    <mergeCell ref="M37:T38"/>
    <mergeCell ref="U37:Z38"/>
    <mergeCell ref="M39:M40"/>
    <mergeCell ref="N39:T40"/>
    <mergeCell ref="U39:Y40"/>
    <mergeCell ref="Z39:Z40"/>
    <mergeCell ref="K30:L31"/>
    <mergeCell ref="M30:Q31"/>
    <mergeCell ref="R30:T31"/>
    <mergeCell ref="U30:Z31"/>
    <mergeCell ref="K32:L33"/>
    <mergeCell ref="M32:Q33"/>
    <mergeCell ref="R32:T33"/>
    <mergeCell ref="U32:Z33"/>
    <mergeCell ref="K26:L27"/>
    <mergeCell ref="M26:Q27"/>
    <mergeCell ref="R26:T27"/>
    <mergeCell ref="U26:Z27"/>
    <mergeCell ref="K28:L29"/>
    <mergeCell ref="M28:Q29"/>
    <mergeCell ref="R28:T29"/>
    <mergeCell ref="U28:Z29"/>
    <mergeCell ref="K24:L25"/>
    <mergeCell ref="M24:Q25"/>
    <mergeCell ref="R24:T25"/>
    <mergeCell ref="U24:Z25"/>
    <mergeCell ref="D22:L23"/>
    <mergeCell ref="Q15:S16"/>
    <mergeCell ref="T15:AA16"/>
    <mergeCell ref="M22:Q23"/>
    <mergeCell ref="R22:T23"/>
    <mergeCell ref="U22:Z23"/>
    <mergeCell ref="B19:P20"/>
    <mergeCell ref="Q18:T19"/>
    <mergeCell ref="U18:AA19"/>
    <mergeCell ref="Q11:S12"/>
    <mergeCell ref="T11:AA12"/>
    <mergeCell ref="Q13:S14"/>
    <mergeCell ref="T13:AA14"/>
    <mergeCell ref="A2:AA4"/>
    <mergeCell ref="B6:I8"/>
    <mergeCell ref="J6:K8"/>
    <mergeCell ref="Q9:S10"/>
    <mergeCell ref="T9:AA10"/>
    <mergeCell ref="Q6:R7"/>
    <mergeCell ref="S6:T7"/>
    <mergeCell ref="V6:W7"/>
    <mergeCell ref="Y6:Z7"/>
    <mergeCell ref="B10:I11"/>
    <mergeCell ref="J10:K11"/>
  </mergeCells>
  <phoneticPr fontId="2"/>
  <dataValidations count="5">
    <dataValidation type="list" allowBlank="1" showInputMessage="1" showErrorMessage="1" sqref="L9:L10 K9">
      <formula1>#REF!</formula1>
    </dataValidation>
    <dataValidation type="list" allowBlank="1" showInputMessage="1" showErrorMessage="1" sqref="K24:L33">
      <formula1>$AD$9:$AD$10</formula1>
    </dataValidation>
    <dataValidation type="list" allowBlank="1" showInputMessage="1" showErrorMessage="1" sqref="P47:Z47">
      <formula1>$AD$51:$AD$52</formula1>
    </dataValidation>
    <dataValidation type="list" allowBlank="1" showInputMessage="1" showErrorMessage="1" sqref="J6:K8">
      <formula1>$AD$5:$AD$6</formula1>
    </dataValidation>
    <dataValidation type="list" allowBlank="1" showInputMessage="1" showErrorMessage="1" sqref="H47:K50">
      <formula1>$AD$45:$AD$49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A53"/>
  <sheetViews>
    <sheetView showZeros="0" view="pageBreakPreview" topLeftCell="A25" zoomScaleNormal="100" zoomScaleSheetLayoutView="100" workbookViewId="0">
      <selection activeCell="U41" sqref="U41:Z42"/>
    </sheetView>
  </sheetViews>
  <sheetFormatPr defaultColWidth="2.875" defaultRowHeight="13.5"/>
  <cols>
    <col min="1" max="29" width="2.875" style="1"/>
    <col min="30" max="30" width="11.625" style="1" customWidth="1"/>
    <col min="31" max="16384" width="2.875" style="1"/>
  </cols>
  <sheetData>
    <row r="2" spans="1:27">
      <c r="A2" s="27" t="s">
        <v>44</v>
      </c>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c r="A3" s="27"/>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7">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6" spans="1:27">
      <c r="B6" s="28" t="str">
        <f>IF(,'様式（税込単価）'!B6,'様式（税込単価）'!B6)</f>
        <v>亀　岡　市　長</v>
      </c>
      <c r="C6" s="28"/>
      <c r="D6" s="28"/>
      <c r="E6" s="28"/>
      <c r="F6" s="28"/>
      <c r="G6" s="28"/>
      <c r="H6" s="28"/>
      <c r="I6" s="28"/>
      <c r="J6" s="29" t="str">
        <f>IF(,'様式（税込単価）'!J6,'様式（税込単価）'!J6)</f>
        <v>様</v>
      </c>
      <c r="K6" s="29"/>
      <c r="Q6" s="32" t="s">
        <v>3</v>
      </c>
      <c r="R6" s="32"/>
      <c r="S6" s="32">
        <f>IF('様式（税込単価）'!S6:T7,'様式（税込単価）'!S6:T7,'様式（税込単価）'!S6:T7)</f>
        <v>0</v>
      </c>
      <c r="T6" s="32"/>
      <c r="V6" s="32">
        <f>IF('様式（税込単価）'!V6:W7,'様式（税込単価）'!V6:W7,'様式（税込単価）'!V6:W7)</f>
        <v>0</v>
      </c>
      <c r="W6" s="32"/>
      <c r="Y6" s="32">
        <f>IF('様式（税込単価）'!Y6:Z7,'様式（税込単価）'!Y6:Z7,'様式（税込単価）'!Y6:Z7)</f>
        <v>0</v>
      </c>
      <c r="Z6" s="32"/>
    </row>
    <row r="7" spans="1:27">
      <c r="B7" s="28"/>
      <c r="C7" s="28"/>
      <c r="D7" s="28"/>
      <c r="E7" s="28"/>
      <c r="F7" s="28"/>
      <c r="G7" s="28"/>
      <c r="H7" s="28"/>
      <c r="I7" s="28"/>
      <c r="J7" s="29"/>
      <c r="K7" s="29"/>
      <c r="Q7" s="32"/>
      <c r="R7" s="32"/>
      <c r="S7" s="32"/>
      <c r="T7" s="32"/>
      <c r="U7" s="2" t="s">
        <v>4</v>
      </c>
      <c r="V7" s="32"/>
      <c r="W7" s="32"/>
      <c r="X7" s="2" t="s">
        <v>5</v>
      </c>
      <c r="Y7" s="32"/>
      <c r="Z7" s="32"/>
      <c r="AA7" s="2" t="s">
        <v>6</v>
      </c>
    </row>
    <row r="8" spans="1:27">
      <c r="B8" s="28"/>
      <c r="C8" s="28"/>
      <c r="D8" s="28"/>
      <c r="E8" s="28"/>
      <c r="F8" s="28"/>
      <c r="G8" s="28"/>
      <c r="H8" s="28"/>
      <c r="I8" s="28"/>
      <c r="J8" s="29"/>
      <c r="K8" s="29"/>
    </row>
    <row r="9" spans="1:27" ht="14.25">
      <c r="B9" s="17"/>
      <c r="C9" s="17"/>
      <c r="D9" s="17"/>
      <c r="E9" s="17"/>
      <c r="F9" s="17"/>
      <c r="G9" s="17"/>
      <c r="H9" s="17"/>
      <c r="I9" s="17"/>
      <c r="K9" s="18"/>
      <c r="L9" s="18"/>
      <c r="Q9" s="30" t="str">
        <f>IF(,'様式（税込単価）'!Q9,'様式（税込単価）'!Q9)</f>
        <v>住所</v>
      </c>
      <c r="R9" s="30"/>
      <c r="S9" s="30"/>
      <c r="T9" s="25">
        <f>IF(,'様式（税込単価）'!T9,'様式（税込単価）'!T9)</f>
        <v>0</v>
      </c>
      <c r="U9" s="25"/>
      <c r="V9" s="25"/>
      <c r="W9" s="25"/>
      <c r="X9" s="25"/>
      <c r="Y9" s="25"/>
      <c r="Z9" s="25"/>
      <c r="AA9" s="25"/>
    </row>
    <row r="10" spans="1:27" ht="14.25">
      <c r="B10" s="33" t="str">
        <f>IF(,'様式（税込単価）'!B10:I11,'様式（税込単価）'!B10:I11)</f>
        <v>（　　　　　　）課</v>
      </c>
      <c r="C10" s="33"/>
      <c r="D10" s="33"/>
      <c r="E10" s="33"/>
      <c r="F10" s="33"/>
      <c r="G10" s="33"/>
      <c r="H10" s="33"/>
      <c r="I10" s="33"/>
      <c r="J10" s="33" t="s">
        <v>65</v>
      </c>
      <c r="K10" s="33"/>
      <c r="L10" s="18"/>
      <c r="Q10" s="31"/>
      <c r="R10" s="31"/>
      <c r="S10" s="31"/>
      <c r="T10" s="26"/>
      <c r="U10" s="26"/>
      <c r="V10" s="26"/>
      <c r="W10" s="26"/>
      <c r="X10" s="26"/>
      <c r="Y10" s="26"/>
      <c r="Z10" s="26"/>
      <c r="AA10" s="26"/>
    </row>
    <row r="11" spans="1:27" ht="13.5" customHeight="1">
      <c r="B11" s="33"/>
      <c r="C11" s="33"/>
      <c r="D11" s="33"/>
      <c r="E11" s="33"/>
      <c r="F11" s="33"/>
      <c r="G11" s="33"/>
      <c r="H11" s="33"/>
      <c r="I11" s="33"/>
      <c r="J11" s="33"/>
      <c r="K11" s="33"/>
      <c r="Q11" s="30" t="str">
        <f>IF(,'様式（税込単価）'!Q11,'様式（税込単価）'!Q11)</f>
        <v>名称　</v>
      </c>
      <c r="R11" s="30"/>
      <c r="S11" s="30"/>
      <c r="T11" s="25">
        <f>IF(,'様式（税込単価）'!T11,'様式（税込単価）'!T11)</f>
        <v>0</v>
      </c>
      <c r="U11" s="25"/>
      <c r="V11" s="25"/>
      <c r="W11" s="25"/>
      <c r="X11" s="25"/>
      <c r="Y11" s="25"/>
      <c r="Z11" s="25"/>
      <c r="AA11" s="25"/>
    </row>
    <row r="12" spans="1:27" ht="13.5" customHeight="1">
      <c r="M12" s="22"/>
      <c r="Q12" s="31"/>
      <c r="R12" s="31"/>
      <c r="S12" s="31"/>
      <c r="T12" s="26"/>
      <c r="U12" s="26"/>
      <c r="V12" s="26"/>
      <c r="W12" s="26"/>
      <c r="X12" s="26"/>
      <c r="Y12" s="26"/>
      <c r="Z12" s="26"/>
      <c r="AA12" s="26"/>
    </row>
    <row r="13" spans="1:27" ht="13.5" customHeight="1">
      <c r="Q13" s="30" t="str">
        <f>IF(,'様式（税込単価）'!Q13,'様式（税込単価）'!Q13)</f>
        <v>氏名</v>
      </c>
      <c r="R13" s="30"/>
      <c r="S13" s="30"/>
      <c r="T13" s="25">
        <f>IF(,'様式（税込単価）'!T13,'様式（税込単価）'!T13)</f>
        <v>0</v>
      </c>
      <c r="U13" s="25"/>
      <c r="V13" s="25"/>
      <c r="W13" s="25"/>
      <c r="X13" s="25"/>
      <c r="Y13" s="25"/>
      <c r="Z13" s="25"/>
      <c r="AA13" s="25"/>
    </row>
    <row r="14" spans="1:27" ht="13.5" customHeight="1">
      <c r="Q14" s="31"/>
      <c r="R14" s="31"/>
      <c r="S14" s="31"/>
      <c r="T14" s="26"/>
      <c r="U14" s="26"/>
      <c r="V14" s="26"/>
      <c r="W14" s="26"/>
      <c r="X14" s="26"/>
      <c r="Y14" s="26"/>
      <c r="Z14" s="26"/>
      <c r="AA14" s="26"/>
    </row>
    <row r="15" spans="1:27" ht="13.5" customHeight="1">
      <c r="Q15" s="88" t="str">
        <f>IF(,'様式（税込単価）'!Q15,'様式（税込単価）'!Q15)</f>
        <v>登録番号</v>
      </c>
      <c r="R15" s="88"/>
      <c r="S15" s="88"/>
      <c r="T15" s="25">
        <f>IF(,'様式（税込単価）'!T15,'様式（税込単価）'!T15)</f>
        <v>0</v>
      </c>
      <c r="U15" s="25"/>
      <c r="V15" s="25"/>
      <c r="W15" s="25"/>
      <c r="X15" s="25"/>
      <c r="Y15" s="25"/>
      <c r="Z15" s="25"/>
      <c r="AA15" s="25"/>
    </row>
    <row r="16" spans="1:27" ht="19.5" customHeight="1">
      <c r="Q16" s="89"/>
      <c r="R16" s="89"/>
      <c r="S16" s="89"/>
      <c r="T16" s="26"/>
      <c r="U16" s="26"/>
      <c r="V16" s="26"/>
      <c r="W16" s="26"/>
      <c r="X16" s="26"/>
      <c r="Y16" s="26"/>
      <c r="Z16" s="26"/>
      <c r="AA16" s="26"/>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44">
        <f>IF(,'様式（税込単価）'!U18:AA19,'様式（税込単価）'!U18:AA19)</f>
        <v>0</v>
      </c>
      <c r="V18" s="44"/>
      <c r="W18" s="44"/>
      <c r="X18" s="44"/>
      <c r="Y18" s="44"/>
      <c r="Z18" s="44"/>
      <c r="AA18" s="45"/>
    </row>
    <row r="19" spans="2:27" ht="14.25" thickBot="1">
      <c r="B19" s="37" t="s">
        <v>51</v>
      </c>
      <c r="C19" s="37"/>
      <c r="D19" s="37"/>
      <c r="E19" s="37"/>
      <c r="F19" s="37"/>
      <c r="G19" s="37"/>
      <c r="H19" s="37"/>
      <c r="I19" s="37"/>
      <c r="J19" s="37"/>
      <c r="K19" s="37"/>
      <c r="L19" s="37"/>
      <c r="M19" s="37"/>
      <c r="N19" s="37"/>
      <c r="O19" s="37"/>
      <c r="P19" s="37"/>
      <c r="Q19" s="41"/>
      <c r="R19" s="42"/>
      <c r="S19" s="42"/>
      <c r="T19" s="43"/>
      <c r="U19" s="46"/>
      <c r="V19" s="46"/>
      <c r="W19" s="46"/>
      <c r="X19" s="46"/>
      <c r="Y19" s="46"/>
      <c r="Z19" s="46"/>
      <c r="AA19" s="47"/>
    </row>
    <row r="20" spans="2:27">
      <c r="B20" s="37"/>
      <c r="C20" s="37"/>
      <c r="D20" s="37"/>
      <c r="E20" s="37"/>
      <c r="F20" s="37"/>
      <c r="G20" s="37"/>
      <c r="H20" s="37"/>
      <c r="I20" s="37"/>
      <c r="J20" s="37"/>
      <c r="K20" s="37"/>
      <c r="L20" s="37"/>
      <c r="M20" s="37"/>
      <c r="N20" s="37"/>
      <c r="O20" s="37"/>
      <c r="P20" s="37"/>
    </row>
    <row r="22" spans="2:27" ht="13.5" customHeight="1">
      <c r="B22" s="78" t="s">
        <v>34</v>
      </c>
      <c r="C22" s="79"/>
      <c r="D22" s="55" t="s">
        <v>7</v>
      </c>
      <c r="E22" s="56"/>
      <c r="F22" s="56"/>
      <c r="G22" s="56"/>
      <c r="H22" s="56"/>
      <c r="I22" s="56"/>
      <c r="J22" s="56"/>
      <c r="K22" s="56"/>
      <c r="L22" s="57"/>
      <c r="M22" s="36" t="s">
        <v>9</v>
      </c>
      <c r="N22" s="36"/>
      <c r="O22" s="36"/>
      <c r="P22" s="36"/>
      <c r="Q22" s="36"/>
      <c r="R22" s="36" t="s">
        <v>8</v>
      </c>
      <c r="S22" s="36"/>
      <c r="T22" s="36"/>
      <c r="U22" s="36" t="s">
        <v>10</v>
      </c>
      <c r="V22" s="36"/>
      <c r="W22" s="36"/>
      <c r="X22" s="36"/>
      <c r="Y22" s="36"/>
      <c r="Z22" s="36"/>
    </row>
    <row r="23" spans="2:27" ht="13.5" customHeight="1">
      <c r="B23" s="80"/>
      <c r="C23" s="81"/>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74">
        <f>IF('様式（税込単価）'!B24,'様式（税込単価）'!B24,'様式（税込単価）'!B24)</f>
        <v>0</v>
      </c>
      <c r="C24" s="75"/>
      <c r="D24" s="48">
        <f>IF(,'様式（税込単価）'!D24,'様式（税込単価）'!D24)</f>
        <v>0</v>
      </c>
      <c r="E24" s="48"/>
      <c r="F24" s="48"/>
      <c r="G24" s="48"/>
      <c r="H24" s="48"/>
      <c r="I24" s="48"/>
      <c r="J24" s="48"/>
      <c r="K24" s="90">
        <f>IF(,'様式（税込単価）'!K24,'様式（税込単価）'!K24)</f>
        <v>0</v>
      </c>
      <c r="L24" s="91"/>
      <c r="M24" s="52">
        <f>IF('様式（税込単価）'!M24,'様式（税込単価）'!M24,'様式（税込単価）'!M24)</f>
        <v>0</v>
      </c>
      <c r="N24" s="52"/>
      <c r="O24" s="52"/>
      <c r="P24" s="52"/>
      <c r="Q24" s="52"/>
      <c r="R24" s="53">
        <f>IF('様式（税込単価）'!R24,'様式（税込単価）'!R24,'様式（税込単価）'!R24)</f>
        <v>0</v>
      </c>
      <c r="S24" s="53"/>
      <c r="T24" s="53"/>
      <c r="U24" s="54">
        <f>M24*R24</f>
        <v>0</v>
      </c>
      <c r="V24" s="54"/>
      <c r="W24" s="54"/>
      <c r="X24" s="54"/>
      <c r="Y24" s="54"/>
      <c r="Z24" s="54"/>
    </row>
    <row r="25" spans="2:27">
      <c r="B25" s="76"/>
      <c r="C25" s="77"/>
      <c r="D25" s="50"/>
      <c r="E25" s="50"/>
      <c r="F25" s="50"/>
      <c r="G25" s="50"/>
      <c r="H25" s="50"/>
      <c r="I25" s="50"/>
      <c r="J25" s="50"/>
      <c r="K25" s="92"/>
      <c r="L25" s="93"/>
      <c r="M25" s="52"/>
      <c r="N25" s="52"/>
      <c r="O25" s="52"/>
      <c r="P25" s="52"/>
      <c r="Q25" s="52"/>
      <c r="R25" s="53"/>
      <c r="S25" s="53"/>
      <c r="T25" s="53"/>
      <c r="U25" s="54"/>
      <c r="V25" s="54"/>
      <c r="W25" s="54"/>
      <c r="X25" s="54"/>
      <c r="Y25" s="54"/>
      <c r="Z25" s="54"/>
    </row>
    <row r="26" spans="2:27">
      <c r="B26" s="74">
        <f>IF('様式（税込単価）'!B26,'様式（税込単価）'!B26,'様式（税込単価）'!B26)</f>
        <v>0</v>
      </c>
      <c r="C26" s="75"/>
      <c r="D26" s="48">
        <f>IF(,'様式（税込単価）'!D26,'様式（税込単価）'!D26)</f>
        <v>0</v>
      </c>
      <c r="E26" s="48"/>
      <c r="F26" s="48"/>
      <c r="G26" s="48"/>
      <c r="H26" s="48"/>
      <c r="I26" s="48"/>
      <c r="J26" s="48"/>
      <c r="K26" s="48">
        <f>IF(,'様式（税込単価）'!K26,'様式（税込単価）'!K26)</f>
        <v>0</v>
      </c>
      <c r="L26" s="49"/>
      <c r="M26" s="52">
        <f>IF('様式（税込単価）'!M26,'様式（税込単価）'!M26,'様式（税込単価）'!M26)</f>
        <v>0</v>
      </c>
      <c r="N26" s="52"/>
      <c r="O26" s="52"/>
      <c r="P26" s="52"/>
      <c r="Q26" s="52"/>
      <c r="R26" s="53">
        <f>IF('様式（税込単価）'!R26,'様式（税込単価）'!R26,'様式（税込単価）'!R26)</f>
        <v>0</v>
      </c>
      <c r="S26" s="53"/>
      <c r="T26" s="53"/>
      <c r="U26" s="54">
        <f>M26*R26</f>
        <v>0</v>
      </c>
      <c r="V26" s="54"/>
      <c r="W26" s="54"/>
      <c r="X26" s="54"/>
      <c r="Y26" s="54"/>
      <c r="Z26" s="54"/>
    </row>
    <row r="27" spans="2:27">
      <c r="B27" s="76"/>
      <c r="C27" s="77"/>
      <c r="D27" s="50"/>
      <c r="E27" s="50"/>
      <c r="F27" s="50"/>
      <c r="G27" s="50"/>
      <c r="H27" s="50"/>
      <c r="I27" s="50"/>
      <c r="J27" s="50"/>
      <c r="K27" s="50"/>
      <c r="L27" s="51"/>
      <c r="M27" s="52"/>
      <c r="N27" s="52"/>
      <c r="O27" s="52"/>
      <c r="P27" s="52"/>
      <c r="Q27" s="52"/>
      <c r="R27" s="53"/>
      <c r="S27" s="53"/>
      <c r="T27" s="53"/>
      <c r="U27" s="54"/>
      <c r="V27" s="54"/>
      <c r="W27" s="54"/>
      <c r="X27" s="54"/>
      <c r="Y27" s="54"/>
      <c r="Z27" s="54"/>
    </row>
    <row r="28" spans="2:27">
      <c r="B28" s="74">
        <f>IF('様式（税込単価）'!B28,'様式（税込単価）'!B28,'様式（税込単価）'!B28)</f>
        <v>0</v>
      </c>
      <c r="C28" s="75"/>
      <c r="D28" s="48">
        <f>IF(,'様式（税込単価）'!D28,'様式（税込単価）'!D28)</f>
        <v>0</v>
      </c>
      <c r="E28" s="48"/>
      <c r="F28" s="48"/>
      <c r="G28" s="48"/>
      <c r="H28" s="48"/>
      <c r="I28" s="48"/>
      <c r="J28" s="48"/>
      <c r="K28" s="48">
        <f>IF(,'様式（税込単価）'!K28,'様式（税込単価）'!K28)</f>
        <v>0</v>
      </c>
      <c r="L28" s="49"/>
      <c r="M28" s="52">
        <f>IF('様式（税込単価）'!M28,'様式（税込単価）'!M28,'様式（税込単価）'!M28)</f>
        <v>0</v>
      </c>
      <c r="N28" s="52"/>
      <c r="O28" s="52"/>
      <c r="P28" s="52"/>
      <c r="Q28" s="52"/>
      <c r="R28" s="53">
        <f>IF('様式（税込単価）'!R28,'様式（税込単価）'!R28,'様式（税込単価）'!R28)</f>
        <v>0</v>
      </c>
      <c r="S28" s="53"/>
      <c r="T28" s="53"/>
      <c r="U28" s="54">
        <f>M28*R28</f>
        <v>0</v>
      </c>
      <c r="V28" s="54"/>
      <c r="W28" s="54"/>
      <c r="X28" s="54"/>
      <c r="Y28" s="54"/>
      <c r="Z28" s="54"/>
    </row>
    <row r="29" spans="2:27">
      <c r="B29" s="76"/>
      <c r="C29" s="77"/>
      <c r="D29" s="50"/>
      <c r="E29" s="50"/>
      <c r="F29" s="50"/>
      <c r="G29" s="50"/>
      <c r="H29" s="50"/>
      <c r="I29" s="50"/>
      <c r="J29" s="50"/>
      <c r="K29" s="50"/>
      <c r="L29" s="51"/>
      <c r="M29" s="52"/>
      <c r="N29" s="52"/>
      <c r="O29" s="52"/>
      <c r="P29" s="52"/>
      <c r="Q29" s="52"/>
      <c r="R29" s="53"/>
      <c r="S29" s="53"/>
      <c r="T29" s="53"/>
      <c r="U29" s="54"/>
      <c r="V29" s="54"/>
      <c r="W29" s="54"/>
      <c r="X29" s="54"/>
      <c r="Y29" s="54"/>
      <c r="Z29" s="54"/>
    </row>
    <row r="30" spans="2:27">
      <c r="B30" s="74">
        <f>IF('様式（税込単価）'!B30,'様式（税込単価）'!B30,'様式（税込単価）'!B30)</f>
        <v>0</v>
      </c>
      <c r="C30" s="75"/>
      <c r="D30" s="48">
        <f>IF(,'様式（税込単価）'!D30,'様式（税込単価）'!D30)</f>
        <v>0</v>
      </c>
      <c r="E30" s="48"/>
      <c r="F30" s="48"/>
      <c r="G30" s="48"/>
      <c r="H30" s="48"/>
      <c r="I30" s="48"/>
      <c r="J30" s="48"/>
      <c r="K30" s="48">
        <f>IF(,'様式（税込単価）'!K30,'様式（税込単価）'!K30)</f>
        <v>0</v>
      </c>
      <c r="L30" s="49"/>
      <c r="M30" s="52">
        <f>IF('様式（税込単価）'!M30,'様式（税込単価）'!M30,'様式（税込単価）'!M30)</f>
        <v>0</v>
      </c>
      <c r="N30" s="52"/>
      <c r="O30" s="52"/>
      <c r="P30" s="52"/>
      <c r="Q30" s="52"/>
      <c r="R30" s="53">
        <f>IF('様式（税込単価）'!R30,'様式（税込単価）'!R30,'様式（税込単価）'!R30)</f>
        <v>0</v>
      </c>
      <c r="S30" s="53"/>
      <c r="T30" s="53"/>
      <c r="U30" s="54">
        <f>M30*R30</f>
        <v>0</v>
      </c>
      <c r="V30" s="54"/>
      <c r="W30" s="54"/>
      <c r="X30" s="54"/>
      <c r="Y30" s="54"/>
      <c r="Z30" s="54"/>
    </row>
    <row r="31" spans="2:27">
      <c r="B31" s="76"/>
      <c r="C31" s="77"/>
      <c r="D31" s="50"/>
      <c r="E31" s="50"/>
      <c r="F31" s="50"/>
      <c r="G31" s="50"/>
      <c r="H31" s="50"/>
      <c r="I31" s="50"/>
      <c r="J31" s="50"/>
      <c r="K31" s="50"/>
      <c r="L31" s="51"/>
      <c r="M31" s="52"/>
      <c r="N31" s="52"/>
      <c r="O31" s="52"/>
      <c r="P31" s="52"/>
      <c r="Q31" s="52"/>
      <c r="R31" s="53"/>
      <c r="S31" s="53"/>
      <c r="T31" s="53"/>
      <c r="U31" s="54"/>
      <c r="V31" s="54"/>
      <c r="W31" s="54"/>
      <c r="X31" s="54"/>
      <c r="Y31" s="54"/>
      <c r="Z31" s="54"/>
    </row>
    <row r="32" spans="2:27">
      <c r="B32" s="74">
        <f>IF('様式（税込単価）'!B32,'様式（税込単価）'!B32,'様式（税込単価）'!B32)</f>
        <v>0</v>
      </c>
      <c r="C32" s="75"/>
      <c r="D32" s="48">
        <f>IF(,'様式（税込単価）'!D32,'様式（税込単価）'!D32)</f>
        <v>0</v>
      </c>
      <c r="E32" s="48"/>
      <c r="F32" s="48"/>
      <c r="G32" s="48"/>
      <c r="H32" s="48"/>
      <c r="I32" s="48"/>
      <c r="J32" s="48"/>
      <c r="K32" s="48">
        <f>IF(,'様式（税込単価）'!K32,'様式（税込単価）'!K32)</f>
        <v>0</v>
      </c>
      <c r="L32" s="49"/>
      <c r="M32" s="52">
        <f>IF('様式（税込単価）'!M32,'様式（税込単価）'!M32,'様式（税込単価）'!M32)</f>
        <v>0</v>
      </c>
      <c r="N32" s="52"/>
      <c r="O32" s="52"/>
      <c r="P32" s="52"/>
      <c r="Q32" s="52"/>
      <c r="R32" s="53">
        <f>IF('様式（税込単価）'!R32,'様式（税込単価）'!R32,'様式（税込単価）'!R32)</f>
        <v>0</v>
      </c>
      <c r="S32" s="53"/>
      <c r="T32" s="53"/>
      <c r="U32" s="54">
        <f>M32*R32</f>
        <v>0</v>
      </c>
      <c r="V32" s="54"/>
      <c r="W32" s="54"/>
      <c r="X32" s="54"/>
      <c r="Y32" s="54"/>
      <c r="Z32" s="54"/>
    </row>
    <row r="33" spans="2:26">
      <c r="B33" s="76"/>
      <c r="C33" s="77"/>
      <c r="D33" s="50"/>
      <c r="E33" s="50"/>
      <c r="F33" s="50"/>
      <c r="G33" s="50"/>
      <c r="H33" s="50"/>
      <c r="I33" s="50"/>
      <c r="J33" s="50"/>
      <c r="K33" s="50"/>
      <c r="L33" s="51"/>
      <c r="M33" s="52"/>
      <c r="N33" s="52"/>
      <c r="O33" s="52"/>
      <c r="P33" s="52"/>
      <c r="Q33" s="52"/>
      <c r="R33" s="53"/>
      <c r="S33" s="53"/>
      <c r="T33" s="53"/>
      <c r="U33" s="54"/>
      <c r="V33" s="54"/>
      <c r="W33" s="54"/>
      <c r="X33" s="54"/>
      <c r="Y33" s="54"/>
      <c r="Z33" s="54"/>
    </row>
    <row r="34" spans="2:26" ht="14.25" thickBot="1">
      <c r="B34" s="64" t="s">
        <v>16</v>
      </c>
      <c r="C34" s="64"/>
      <c r="D34" s="64"/>
      <c r="E34" s="64"/>
      <c r="F34" s="64"/>
      <c r="G34" s="64"/>
      <c r="H34" s="64"/>
      <c r="I34" s="64"/>
      <c r="J34" s="64"/>
    </row>
    <row r="35" spans="2:26">
      <c r="M35" s="65" t="s">
        <v>12</v>
      </c>
      <c r="N35" s="66"/>
      <c r="O35" s="66"/>
      <c r="P35" s="66"/>
      <c r="Q35" s="66"/>
      <c r="R35" s="66"/>
      <c r="S35" s="66"/>
      <c r="T35" s="66"/>
      <c r="U35" s="69">
        <f>SUMIF('様式（税込単価）'!U35:Z36,'様式（税込単価）'!U35:Z36,'様式（税込単価）'!U35:Z36)</f>
        <v>0</v>
      </c>
      <c r="V35" s="69"/>
      <c r="W35" s="69"/>
      <c r="X35" s="69"/>
      <c r="Y35" s="69"/>
      <c r="Z35" s="70"/>
    </row>
    <row r="36" spans="2:26" ht="14.25" thickBot="1">
      <c r="M36" s="67"/>
      <c r="N36" s="68"/>
      <c r="O36" s="68"/>
      <c r="P36" s="68"/>
      <c r="Q36" s="68"/>
      <c r="R36" s="68"/>
      <c r="S36" s="68"/>
      <c r="T36" s="68"/>
      <c r="U36" s="71"/>
      <c r="V36" s="71"/>
      <c r="W36" s="71"/>
      <c r="X36" s="71"/>
      <c r="Y36" s="71"/>
      <c r="Z36" s="72"/>
    </row>
    <row r="37" spans="2:26">
      <c r="M37" s="61" t="s">
        <v>13</v>
      </c>
      <c r="N37" s="61"/>
      <c r="O37" s="61"/>
      <c r="P37" s="61"/>
      <c r="Q37" s="61"/>
      <c r="R37" s="61"/>
      <c r="S37" s="61"/>
      <c r="T37" s="61"/>
      <c r="U37" s="73">
        <f>SUMIF('様式（税込単価）'!U37:Z38,'様式（税込単価）'!U37:Z38,'様式（税込単価）'!U37:Z38)</f>
        <v>0</v>
      </c>
      <c r="V37" s="73"/>
      <c r="W37" s="73"/>
      <c r="X37" s="73"/>
      <c r="Y37" s="73"/>
      <c r="Z37" s="73"/>
    </row>
    <row r="38" spans="2:26">
      <c r="M38" s="61"/>
      <c r="N38" s="61"/>
      <c r="O38" s="61"/>
      <c r="P38" s="61"/>
      <c r="Q38" s="61"/>
      <c r="R38" s="61"/>
      <c r="S38" s="61"/>
      <c r="T38" s="61"/>
      <c r="U38" s="73"/>
      <c r="V38" s="73"/>
      <c r="W38" s="73"/>
      <c r="X38" s="73"/>
      <c r="Y38" s="73"/>
      <c r="Z38" s="73"/>
    </row>
    <row r="39" spans="2:26">
      <c r="M39" s="61" t="s">
        <v>15</v>
      </c>
      <c r="N39" s="61" t="s">
        <v>17</v>
      </c>
      <c r="O39" s="61"/>
      <c r="P39" s="61"/>
      <c r="Q39" s="61"/>
      <c r="R39" s="61"/>
      <c r="S39" s="61"/>
      <c r="T39" s="61"/>
      <c r="U39" s="73">
        <f>SUMIF('様式（税込単価）'!U39:Z40,'様式（税込単価）'!U39:Z40,'様式（税込単価）'!U39:Z40)</f>
        <v>0</v>
      </c>
      <c r="V39" s="73"/>
      <c r="W39" s="73"/>
      <c r="X39" s="73"/>
      <c r="Y39" s="73"/>
      <c r="Z39" s="73" t="s">
        <v>72</v>
      </c>
    </row>
    <row r="40" spans="2:26">
      <c r="M40" s="61"/>
      <c r="N40" s="61"/>
      <c r="O40" s="61"/>
      <c r="P40" s="61"/>
      <c r="Q40" s="61"/>
      <c r="R40" s="61"/>
      <c r="S40" s="61"/>
      <c r="T40" s="61"/>
      <c r="U40" s="73"/>
      <c r="V40" s="73"/>
      <c r="W40" s="73"/>
      <c r="X40" s="73"/>
      <c r="Y40" s="73"/>
      <c r="Z40" s="73"/>
    </row>
    <row r="41" spans="2:26">
      <c r="M41" s="61" t="s">
        <v>14</v>
      </c>
      <c r="N41" s="61"/>
      <c r="O41" s="61"/>
      <c r="P41" s="61"/>
      <c r="Q41" s="61"/>
      <c r="R41" s="61"/>
      <c r="S41" s="61"/>
      <c r="T41" s="61"/>
      <c r="U41" s="73">
        <f>SUMIF('様式（税込単価）'!U41:Z42,'様式（税込単価）'!U41:Z42,'様式（税込単価）'!U41:Z42)</f>
        <v>0</v>
      </c>
      <c r="V41" s="73"/>
      <c r="W41" s="73"/>
      <c r="X41" s="73"/>
      <c r="Y41" s="73"/>
      <c r="Z41" s="73"/>
    </row>
    <row r="42" spans="2:26">
      <c r="M42" s="61"/>
      <c r="N42" s="61"/>
      <c r="O42" s="61"/>
      <c r="P42" s="61"/>
      <c r="Q42" s="61"/>
      <c r="R42" s="61"/>
      <c r="S42" s="61"/>
      <c r="T42" s="61"/>
      <c r="U42" s="73"/>
      <c r="V42" s="73"/>
      <c r="W42" s="73"/>
      <c r="X42" s="73"/>
      <c r="Y42" s="73"/>
      <c r="Z42" s="73"/>
    </row>
    <row r="43" spans="2:26">
      <c r="M43" s="61" t="s">
        <v>15</v>
      </c>
      <c r="N43" s="61" t="s">
        <v>17</v>
      </c>
      <c r="O43" s="61"/>
      <c r="P43" s="61"/>
      <c r="Q43" s="61"/>
      <c r="R43" s="61"/>
      <c r="S43" s="61"/>
      <c r="T43" s="61"/>
      <c r="U43" s="73">
        <f>SUMIF('様式（税込単価）'!U43:Z44,'様式（税込単価）'!U43:Z44,'様式（税込単価）'!U43:Z44)</f>
        <v>0</v>
      </c>
      <c r="V43" s="73"/>
      <c r="W43" s="73"/>
      <c r="X43" s="73"/>
      <c r="Y43" s="73"/>
      <c r="Z43" s="73" t="s">
        <v>72</v>
      </c>
    </row>
    <row r="44" spans="2:26">
      <c r="M44" s="61"/>
      <c r="N44" s="61"/>
      <c r="O44" s="61"/>
      <c r="P44" s="61"/>
      <c r="Q44" s="61"/>
      <c r="R44" s="61"/>
      <c r="S44" s="61"/>
      <c r="T44" s="61"/>
      <c r="U44" s="73"/>
      <c r="V44" s="73"/>
      <c r="W44" s="73"/>
      <c r="X44" s="73"/>
      <c r="Y44" s="73"/>
      <c r="Z44" s="73"/>
    </row>
    <row r="47" spans="2:26" ht="18" customHeight="1">
      <c r="B47" s="82" t="str">
        <f>IF(,'様式（税込単価）'!B47,'様式（税込単価）'!B47)</f>
        <v>○○</v>
      </c>
      <c r="C47" s="82"/>
      <c r="D47" s="82"/>
      <c r="E47" s="82"/>
      <c r="F47" s="82"/>
      <c r="G47" s="82"/>
      <c r="H47" s="85" t="str">
        <f>IF(,'様式（税込単価）'!H47,'様式（税込単価）'!H47)</f>
        <v>銀　　行</v>
      </c>
      <c r="I47" s="86"/>
      <c r="J47" s="86"/>
      <c r="K47" s="86"/>
      <c r="L47" s="86" t="str">
        <f>IF(,'様式（税込単価）'!$L$47,'様式（税込単価）'!$L$47)</f>
        <v>預金種別</v>
      </c>
      <c r="M47" s="86"/>
      <c r="N47" s="86"/>
      <c r="O47" s="86"/>
      <c r="P47" s="82" t="str">
        <f>IF(,'様式（税込単価）'!$P$47,'様式（税込単価）'!$P$47)</f>
        <v>普　通</v>
      </c>
      <c r="Q47" s="82"/>
      <c r="R47" s="82"/>
      <c r="S47" s="82"/>
      <c r="T47" s="82"/>
      <c r="U47" s="82"/>
      <c r="V47" s="82"/>
      <c r="W47" s="82"/>
      <c r="X47" s="82"/>
      <c r="Y47" s="82"/>
      <c r="Z47" s="82"/>
    </row>
    <row r="48" spans="2:26" ht="18" customHeight="1">
      <c r="B48" s="82"/>
      <c r="C48" s="82"/>
      <c r="D48" s="82"/>
      <c r="E48" s="82"/>
      <c r="F48" s="82"/>
      <c r="G48" s="82"/>
      <c r="H48" s="86"/>
      <c r="I48" s="86"/>
      <c r="J48" s="86"/>
      <c r="K48" s="86"/>
      <c r="L48" s="86" t="str">
        <f>IF(,'様式（税込単価）'!$L$48,'様式（税込単価）'!$L$48)</f>
        <v>口座番号</v>
      </c>
      <c r="M48" s="86"/>
      <c r="N48" s="86"/>
      <c r="O48" s="86"/>
      <c r="P48" s="82">
        <f>IF('様式（税込単価）'!P48:Z48,'様式（税込単価）'!P48:Z48,'様式（税込単価）'!P48:Z48)</f>
        <v>0</v>
      </c>
      <c r="Q48" s="82"/>
      <c r="R48" s="82"/>
      <c r="S48" s="82"/>
      <c r="T48" s="82"/>
      <c r="U48" s="82"/>
      <c r="V48" s="82"/>
      <c r="W48" s="82"/>
      <c r="X48" s="82"/>
      <c r="Y48" s="82"/>
      <c r="Z48" s="82"/>
    </row>
    <row r="49" spans="2:26">
      <c r="B49" s="82"/>
      <c r="C49" s="82"/>
      <c r="D49" s="82"/>
      <c r="E49" s="82"/>
      <c r="F49" s="82"/>
      <c r="G49" s="82"/>
      <c r="H49" s="86"/>
      <c r="I49" s="86"/>
      <c r="J49" s="86"/>
      <c r="K49" s="86"/>
      <c r="L49" s="86" t="str">
        <f>IF(,'様式（税込単価）'!$L$49,'様式（税込単価）'!$L$49)</f>
        <v>フリガナ</v>
      </c>
      <c r="M49" s="86"/>
      <c r="N49" s="86"/>
      <c r="O49" s="86"/>
      <c r="P49" s="82">
        <f>IF(,'様式（税込単価）'!$P$49,'様式（税込単価）'!$P$49)</f>
        <v>0</v>
      </c>
      <c r="Q49" s="82"/>
      <c r="R49" s="82"/>
      <c r="S49" s="82"/>
      <c r="T49" s="82"/>
      <c r="U49" s="82"/>
      <c r="V49" s="82"/>
      <c r="W49" s="82"/>
      <c r="X49" s="82"/>
      <c r="Y49" s="82"/>
      <c r="Z49" s="82"/>
    </row>
    <row r="50" spans="2:26">
      <c r="B50" s="82"/>
      <c r="C50" s="82"/>
      <c r="D50" s="82"/>
      <c r="E50" s="82"/>
      <c r="F50" s="82"/>
      <c r="G50" s="82"/>
      <c r="H50" s="86"/>
      <c r="I50" s="86"/>
      <c r="J50" s="86"/>
      <c r="K50" s="86"/>
      <c r="L50" s="87"/>
      <c r="M50" s="87"/>
      <c r="N50" s="87"/>
      <c r="O50" s="87"/>
      <c r="P50" s="83"/>
      <c r="Q50" s="83"/>
      <c r="R50" s="83"/>
      <c r="S50" s="83"/>
      <c r="T50" s="83"/>
      <c r="U50" s="83"/>
      <c r="V50" s="83"/>
      <c r="W50" s="83"/>
      <c r="X50" s="83"/>
      <c r="Y50" s="83"/>
      <c r="Z50" s="83"/>
    </row>
    <row r="51" spans="2:26">
      <c r="B51" s="82" t="str">
        <f>IF(,'様式（税込単価）'!B51,'様式（税込単価）'!B51)</f>
        <v>○○</v>
      </c>
      <c r="C51" s="82"/>
      <c r="D51" s="82"/>
      <c r="E51" s="82"/>
      <c r="F51" s="82"/>
      <c r="G51" s="82"/>
      <c r="H51" s="82" t="str">
        <f>IF(,'様式（税込単価）'!$H$51,'様式（税込単価）'!$H$51)</f>
        <v>支店</v>
      </c>
      <c r="I51" s="82"/>
      <c r="J51" s="82"/>
      <c r="K51" s="82"/>
      <c r="L51" s="84" t="str">
        <f>IF(,'様式（税込単価）'!$L$51,'様式（税込単価）'!$L$51)</f>
        <v>口座名義</v>
      </c>
      <c r="M51" s="84"/>
      <c r="N51" s="84"/>
      <c r="O51" s="84"/>
      <c r="P51" s="84">
        <f>IF(,'様式（税込単価）'!$P$51,'様式（税込単価）'!$P$51)</f>
        <v>0</v>
      </c>
      <c r="Q51" s="84"/>
      <c r="R51" s="84"/>
      <c r="S51" s="84"/>
      <c r="T51" s="84"/>
      <c r="U51" s="84"/>
      <c r="V51" s="84"/>
      <c r="W51" s="84"/>
      <c r="X51" s="84"/>
      <c r="Y51" s="84"/>
      <c r="Z51" s="84"/>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2:26">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sheetData>
  <mergeCells count="82">
    <mergeCell ref="B51:G53"/>
    <mergeCell ref="H51:K53"/>
    <mergeCell ref="L51:O53"/>
    <mergeCell ref="P51:Z53"/>
    <mergeCell ref="B47:G50"/>
    <mergeCell ref="H47:K50"/>
    <mergeCell ref="L47:O47"/>
    <mergeCell ref="P47:Z47"/>
    <mergeCell ref="L48:O48"/>
    <mergeCell ref="P48:Z48"/>
    <mergeCell ref="L49:O50"/>
    <mergeCell ref="P49:Z50"/>
    <mergeCell ref="M41:T42"/>
    <mergeCell ref="U41:Z42"/>
    <mergeCell ref="M43:M44"/>
    <mergeCell ref="N43:T44"/>
    <mergeCell ref="U43:Y44"/>
    <mergeCell ref="Z43:Z44"/>
    <mergeCell ref="M39:M40"/>
    <mergeCell ref="N39:T40"/>
    <mergeCell ref="U39:Y40"/>
    <mergeCell ref="Z39:Z40"/>
    <mergeCell ref="B32:C33"/>
    <mergeCell ref="D32:J33"/>
    <mergeCell ref="K32:L33"/>
    <mergeCell ref="M32:Q33"/>
    <mergeCell ref="R32:T33"/>
    <mergeCell ref="U32:Z33"/>
    <mergeCell ref="B34:J34"/>
    <mergeCell ref="M35:T36"/>
    <mergeCell ref="U35:Z36"/>
    <mergeCell ref="M37:T38"/>
    <mergeCell ref="U37:Z38"/>
    <mergeCell ref="U30:Z31"/>
    <mergeCell ref="B28:C29"/>
    <mergeCell ref="D28:J29"/>
    <mergeCell ref="K28:L29"/>
    <mergeCell ref="M28:Q29"/>
    <mergeCell ref="R28:T29"/>
    <mergeCell ref="U28:Z29"/>
    <mergeCell ref="B30:C31"/>
    <mergeCell ref="D30:J31"/>
    <mergeCell ref="K30:L31"/>
    <mergeCell ref="M30:Q31"/>
    <mergeCell ref="R30:T31"/>
    <mergeCell ref="U24:Z25"/>
    <mergeCell ref="B26:C27"/>
    <mergeCell ref="D26:J27"/>
    <mergeCell ref="K26:L27"/>
    <mergeCell ref="M26:Q27"/>
    <mergeCell ref="R26:T27"/>
    <mergeCell ref="U26:Z27"/>
    <mergeCell ref="B24:C25"/>
    <mergeCell ref="D24:J25"/>
    <mergeCell ref="K24:L25"/>
    <mergeCell ref="M24:Q25"/>
    <mergeCell ref="R24:T25"/>
    <mergeCell ref="B22:C23"/>
    <mergeCell ref="D22:L23"/>
    <mergeCell ref="M22:Q23"/>
    <mergeCell ref="R22:T23"/>
    <mergeCell ref="U22:Z23"/>
    <mergeCell ref="A2:AA4"/>
    <mergeCell ref="B6:I8"/>
    <mergeCell ref="J6:K8"/>
    <mergeCell ref="Q15:S16"/>
    <mergeCell ref="T15:AA16"/>
    <mergeCell ref="Q6:R7"/>
    <mergeCell ref="S6:T7"/>
    <mergeCell ref="V6:W7"/>
    <mergeCell ref="Y6:Z7"/>
    <mergeCell ref="B10:I11"/>
    <mergeCell ref="J10:K11"/>
    <mergeCell ref="B19:P20"/>
    <mergeCell ref="Q9:S10"/>
    <mergeCell ref="T9:AA10"/>
    <mergeCell ref="Q11:S12"/>
    <mergeCell ref="T11:AA12"/>
    <mergeCell ref="Q13:S14"/>
    <mergeCell ref="T13:AA14"/>
    <mergeCell ref="Q18:T19"/>
    <mergeCell ref="U18:AA19"/>
  </mergeCells>
  <phoneticPr fontId="2"/>
  <dataValidations count="2">
    <dataValidation type="list" allowBlank="1" showInputMessage="1" showErrorMessage="1" sqref="K28:L33 K24:L25 L9:L10 K9">
      <formula1>#REF!</formula1>
    </dataValidation>
    <dataValidation type="list" allowBlank="1" showInputMessage="1" showErrorMessage="1" sqref="J6:K8">
      <formula1>$AD$5:$AD$6</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D53"/>
  <sheetViews>
    <sheetView showZeros="0" view="pageBreakPreview" zoomScaleNormal="100" zoomScaleSheetLayoutView="100" workbookViewId="0">
      <selection activeCell="T9" sqref="T9:AA16"/>
    </sheetView>
  </sheetViews>
  <sheetFormatPr defaultColWidth="2.875" defaultRowHeight="13.5"/>
  <cols>
    <col min="1" max="29" width="2.875" style="1"/>
    <col min="30" max="30" width="11.625" style="1" customWidth="1"/>
    <col min="31" max="16384" width="2.875" style="1"/>
  </cols>
  <sheetData>
    <row r="2" spans="1:30">
      <c r="A2" s="27" t="s">
        <v>18</v>
      </c>
      <c r="B2" s="27"/>
      <c r="C2" s="27"/>
      <c r="D2" s="27"/>
      <c r="E2" s="27"/>
      <c r="F2" s="27"/>
      <c r="G2" s="27"/>
      <c r="H2" s="27"/>
      <c r="I2" s="27"/>
      <c r="J2" s="27"/>
      <c r="K2" s="27"/>
      <c r="L2" s="27"/>
      <c r="M2" s="27"/>
      <c r="N2" s="27"/>
      <c r="O2" s="27"/>
      <c r="P2" s="27"/>
      <c r="Q2" s="27"/>
      <c r="R2" s="27"/>
      <c r="S2" s="27"/>
      <c r="T2" s="27"/>
      <c r="U2" s="27"/>
      <c r="V2" s="27"/>
      <c r="W2" s="27"/>
      <c r="X2" s="27"/>
      <c r="Y2" s="27"/>
      <c r="Z2" s="27"/>
      <c r="AA2" s="27"/>
    </row>
    <row r="3" spans="1:30">
      <c r="A3" s="27"/>
      <c r="B3" s="27"/>
      <c r="C3" s="27"/>
      <c r="D3" s="27"/>
      <c r="E3" s="27"/>
      <c r="F3" s="27"/>
      <c r="G3" s="27"/>
      <c r="H3" s="27"/>
      <c r="I3" s="27"/>
      <c r="J3" s="27"/>
      <c r="K3" s="27"/>
      <c r="L3" s="27"/>
      <c r="M3" s="27"/>
      <c r="N3" s="27"/>
      <c r="O3" s="27"/>
      <c r="P3" s="27"/>
      <c r="Q3" s="27"/>
      <c r="R3" s="27"/>
      <c r="S3" s="27"/>
      <c r="T3" s="27"/>
      <c r="U3" s="27"/>
      <c r="V3" s="27"/>
      <c r="W3" s="27"/>
      <c r="X3" s="27"/>
      <c r="Y3" s="27"/>
      <c r="Z3" s="27"/>
      <c r="AA3" s="27"/>
    </row>
    <row r="4" spans="1:30">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30">
      <c r="AD5" s="1" t="s">
        <v>0</v>
      </c>
    </row>
    <row r="6" spans="1:30">
      <c r="B6" s="28" t="s">
        <v>1</v>
      </c>
      <c r="C6" s="28"/>
      <c r="D6" s="28"/>
      <c r="E6" s="28"/>
      <c r="F6" s="28"/>
      <c r="G6" s="28"/>
      <c r="H6" s="28"/>
      <c r="I6" s="28"/>
      <c r="J6" s="29" t="s">
        <v>0</v>
      </c>
      <c r="K6" s="29"/>
      <c r="Q6" s="32" t="s">
        <v>3</v>
      </c>
      <c r="R6" s="32"/>
      <c r="S6" s="120">
        <v>5</v>
      </c>
      <c r="T6" s="120"/>
      <c r="V6" s="120">
        <v>10</v>
      </c>
      <c r="W6" s="120"/>
      <c r="Y6" s="120">
        <v>1</v>
      </c>
      <c r="Z6" s="120"/>
      <c r="AD6" s="1" t="s">
        <v>41</v>
      </c>
    </row>
    <row r="7" spans="1:30">
      <c r="B7" s="28"/>
      <c r="C7" s="28"/>
      <c r="D7" s="28"/>
      <c r="E7" s="28"/>
      <c r="F7" s="28"/>
      <c r="G7" s="28"/>
      <c r="H7" s="28"/>
      <c r="I7" s="28"/>
      <c r="J7" s="29"/>
      <c r="K7" s="29"/>
      <c r="Q7" s="32"/>
      <c r="R7" s="32"/>
      <c r="S7" s="120"/>
      <c r="T7" s="120"/>
      <c r="U7" s="2" t="s">
        <v>4</v>
      </c>
      <c r="V7" s="120"/>
      <c r="W7" s="120"/>
      <c r="X7" s="2" t="s">
        <v>5</v>
      </c>
      <c r="Y7" s="120"/>
      <c r="Z7" s="120"/>
      <c r="AA7" s="2" t="s">
        <v>6</v>
      </c>
    </row>
    <row r="8" spans="1:30">
      <c r="B8" s="28"/>
      <c r="C8" s="28"/>
      <c r="D8" s="28"/>
      <c r="E8" s="28"/>
      <c r="F8" s="28"/>
      <c r="G8" s="28"/>
      <c r="H8" s="28"/>
      <c r="I8" s="28"/>
      <c r="J8" s="29"/>
      <c r="K8" s="29"/>
    </row>
    <row r="9" spans="1:30" ht="14.25">
      <c r="B9" s="19"/>
      <c r="C9" s="19"/>
      <c r="D9" s="19"/>
      <c r="E9" s="19"/>
      <c r="F9" s="19"/>
      <c r="G9" s="19"/>
      <c r="H9" s="19"/>
      <c r="I9" s="19"/>
      <c r="K9" s="20"/>
      <c r="L9" s="20"/>
      <c r="Q9" s="30" t="s">
        <v>35</v>
      </c>
      <c r="R9" s="30"/>
      <c r="S9" s="30"/>
      <c r="T9" s="118" t="s">
        <v>77</v>
      </c>
      <c r="U9" s="118"/>
      <c r="V9" s="118"/>
      <c r="W9" s="118"/>
      <c r="X9" s="118"/>
      <c r="Y9" s="118"/>
      <c r="Z9" s="118"/>
      <c r="AA9" s="118"/>
      <c r="AD9" s="1" t="s">
        <v>45</v>
      </c>
    </row>
    <row r="10" spans="1:30" ht="14.25">
      <c r="B10" s="33" t="str">
        <f>IF(,'様式（税込単価）'!B10:I11,'様式（税込単価）'!B10:I11)</f>
        <v>（　　　　　　）課</v>
      </c>
      <c r="C10" s="33"/>
      <c r="D10" s="33"/>
      <c r="E10" s="33"/>
      <c r="F10" s="33"/>
      <c r="G10" s="33"/>
      <c r="H10" s="33"/>
      <c r="I10" s="33"/>
      <c r="J10" s="33" t="s">
        <v>65</v>
      </c>
      <c r="K10" s="33"/>
      <c r="L10" s="20"/>
      <c r="Q10" s="31"/>
      <c r="R10" s="31"/>
      <c r="S10" s="31"/>
      <c r="T10" s="119"/>
      <c r="U10" s="119"/>
      <c r="V10" s="119"/>
      <c r="W10" s="119"/>
      <c r="X10" s="119"/>
      <c r="Y10" s="119"/>
      <c r="Z10" s="119"/>
      <c r="AA10" s="119"/>
    </row>
    <row r="11" spans="1:30" ht="13.5" customHeight="1">
      <c r="B11" s="33"/>
      <c r="C11" s="33"/>
      <c r="D11" s="33"/>
      <c r="E11" s="33"/>
      <c r="F11" s="33"/>
      <c r="G11" s="33"/>
      <c r="H11" s="33"/>
      <c r="I11" s="33"/>
      <c r="J11" s="33"/>
      <c r="K11" s="33"/>
      <c r="Q11" s="23" t="s">
        <v>37</v>
      </c>
      <c r="R11" s="23"/>
      <c r="S11" s="23"/>
      <c r="T11" s="118" t="s">
        <v>49</v>
      </c>
      <c r="U11" s="118"/>
      <c r="V11" s="118"/>
      <c r="W11" s="118"/>
      <c r="X11" s="118"/>
      <c r="Y11" s="118"/>
      <c r="Z11" s="118"/>
      <c r="AA11" s="118"/>
    </row>
    <row r="12" spans="1:30" ht="13.5" customHeight="1">
      <c r="Q12" s="24"/>
      <c r="R12" s="24"/>
      <c r="S12" s="24"/>
      <c r="T12" s="119"/>
      <c r="U12" s="119"/>
      <c r="V12" s="119"/>
      <c r="W12" s="119"/>
      <c r="X12" s="119"/>
      <c r="Y12" s="119"/>
      <c r="Z12" s="119"/>
      <c r="AA12" s="119"/>
    </row>
    <row r="13" spans="1:30" ht="13.5" customHeight="1">
      <c r="Q13" s="23" t="s">
        <v>36</v>
      </c>
      <c r="R13" s="23"/>
      <c r="S13" s="23"/>
      <c r="T13" s="118" t="s">
        <v>78</v>
      </c>
      <c r="U13" s="118"/>
      <c r="V13" s="118"/>
      <c r="W13" s="118"/>
      <c r="X13" s="118"/>
      <c r="Y13" s="118"/>
      <c r="Z13" s="118"/>
      <c r="AA13" s="118"/>
    </row>
    <row r="14" spans="1:30" ht="13.5" customHeight="1">
      <c r="Q14" s="24"/>
      <c r="R14" s="24"/>
      <c r="S14" s="24"/>
      <c r="T14" s="119"/>
      <c r="U14" s="119"/>
      <c r="V14" s="119"/>
      <c r="W14" s="119"/>
      <c r="X14" s="119"/>
      <c r="Y14" s="119"/>
      <c r="Z14" s="119"/>
      <c r="AA14" s="119"/>
    </row>
    <row r="15" spans="1:30" ht="13.5" customHeight="1">
      <c r="Q15" s="34" t="s">
        <v>48</v>
      </c>
      <c r="R15" s="34"/>
      <c r="S15" s="34"/>
      <c r="T15" s="118" t="s">
        <v>50</v>
      </c>
      <c r="U15" s="118"/>
      <c r="V15" s="118"/>
      <c r="W15" s="118"/>
      <c r="X15" s="118"/>
      <c r="Y15" s="118"/>
      <c r="Z15" s="118"/>
      <c r="AA15" s="118"/>
    </row>
    <row r="16" spans="1:30" ht="19.5" customHeight="1">
      <c r="Q16" s="35"/>
      <c r="R16" s="35"/>
      <c r="S16" s="35"/>
      <c r="T16" s="119"/>
      <c r="U16" s="119"/>
      <c r="V16" s="119"/>
      <c r="W16" s="119"/>
      <c r="X16" s="119"/>
      <c r="Y16" s="119"/>
      <c r="Z16" s="119"/>
      <c r="AA16" s="119"/>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114">
        <v>1234567</v>
      </c>
      <c r="V18" s="114"/>
      <c r="W18" s="114"/>
      <c r="X18" s="114"/>
      <c r="Y18" s="114"/>
      <c r="Z18" s="114"/>
      <c r="AA18" s="115"/>
    </row>
    <row r="19" spans="2:27" ht="14.25" thickBot="1">
      <c r="B19" s="37" t="s">
        <v>51</v>
      </c>
      <c r="C19" s="37"/>
      <c r="D19" s="37"/>
      <c r="E19" s="37"/>
      <c r="F19" s="37"/>
      <c r="G19" s="37"/>
      <c r="H19" s="37"/>
      <c r="I19" s="37"/>
      <c r="J19" s="37"/>
      <c r="K19" s="37"/>
      <c r="L19" s="37"/>
      <c r="M19" s="37"/>
      <c r="N19" s="37"/>
      <c r="O19" s="37"/>
      <c r="P19" s="37"/>
      <c r="Q19" s="41"/>
      <c r="R19" s="42"/>
      <c r="S19" s="42"/>
      <c r="T19" s="43"/>
      <c r="U19" s="116"/>
      <c r="V19" s="116"/>
      <c r="W19" s="116"/>
      <c r="X19" s="116"/>
      <c r="Y19" s="116"/>
      <c r="Z19" s="116"/>
      <c r="AA19" s="117"/>
    </row>
    <row r="20" spans="2:27">
      <c r="B20" s="37"/>
      <c r="C20" s="37"/>
      <c r="D20" s="37"/>
      <c r="E20" s="37"/>
      <c r="F20" s="37"/>
      <c r="G20" s="37"/>
      <c r="H20" s="37"/>
      <c r="I20" s="37"/>
      <c r="J20" s="37"/>
      <c r="K20" s="37"/>
      <c r="L20" s="37"/>
      <c r="M20" s="37"/>
      <c r="N20" s="37"/>
      <c r="O20" s="37"/>
      <c r="P20" s="37"/>
    </row>
    <row r="22" spans="2:27" ht="13.5" customHeight="1">
      <c r="B22" s="78" t="s">
        <v>34</v>
      </c>
      <c r="C22" s="79"/>
      <c r="D22" s="55" t="s">
        <v>7</v>
      </c>
      <c r="E22" s="56"/>
      <c r="F22" s="56"/>
      <c r="G22" s="56"/>
      <c r="H22" s="56"/>
      <c r="I22" s="56"/>
      <c r="J22" s="56"/>
      <c r="K22" s="56"/>
      <c r="L22" s="57"/>
      <c r="M22" s="36" t="s">
        <v>9</v>
      </c>
      <c r="N22" s="36"/>
      <c r="O22" s="36"/>
      <c r="P22" s="36"/>
      <c r="Q22" s="36"/>
      <c r="R22" s="36" t="s">
        <v>8</v>
      </c>
      <c r="S22" s="36"/>
      <c r="T22" s="36"/>
      <c r="U22" s="36" t="s">
        <v>10</v>
      </c>
      <c r="V22" s="36"/>
      <c r="W22" s="36"/>
      <c r="X22" s="36"/>
      <c r="Y22" s="36"/>
      <c r="Z22" s="36"/>
    </row>
    <row r="23" spans="2:27" ht="13.5" customHeight="1">
      <c r="B23" s="80"/>
      <c r="C23" s="81"/>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104">
        <v>45200</v>
      </c>
      <c r="C24" s="105"/>
      <c r="D24" s="108" t="s">
        <v>39</v>
      </c>
      <c r="E24" s="108"/>
      <c r="F24" s="108"/>
      <c r="G24" s="108"/>
      <c r="H24" s="108"/>
      <c r="I24" s="108"/>
      <c r="J24" s="108"/>
      <c r="K24" s="108"/>
      <c r="L24" s="110"/>
      <c r="M24" s="112">
        <v>3300</v>
      </c>
      <c r="N24" s="112"/>
      <c r="O24" s="112"/>
      <c r="P24" s="112"/>
      <c r="Q24" s="112"/>
      <c r="R24" s="113">
        <v>1</v>
      </c>
      <c r="S24" s="113"/>
      <c r="T24" s="113"/>
      <c r="U24" s="99">
        <f>M24*R24</f>
        <v>3300</v>
      </c>
      <c r="V24" s="99"/>
      <c r="W24" s="99"/>
      <c r="X24" s="99"/>
      <c r="Y24" s="99"/>
      <c r="Z24" s="99"/>
    </row>
    <row r="25" spans="2:27">
      <c r="B25" s="106"/>
      <c r="C25" s="107"/>
      <c r="D25" s="109"/>
      <c r="E25" s="109"/>
      <c r="F25" s="109"/>
      <c r="G25" s="109"/>
      <c r="H25" s="109"/>
      <c r="I25" s="109"/>
      <c r="J25" s="109"/>
      <c r="K25" s="109"/>
      <c r="L25" s="111"/>
      <c r="M25" s="112"/>
      <c r="N25" s="112"/>
      <c r="O25" s="112"/>
      <c r="P25" s="112"/>
      <c r="Q25" s="112"/>
      <c r="R25" s="113"/>
      <c r="S25" s="113"/>
      <c r="T25" s="113"/>
      <c r="U25" s="99"/>
      <c r="V25" s="99"/>
      <c r="W25" s="99"/>
      <c r="X25" s="99"/>
      <c r="Y25" s="99"/>
      <c r="Z25" s="99"/>
    </row>
    <row r="26" spans="2:27">
      <c r="B26" s="104">
        <v>45200</v>
      </c>
      <c r="C26" s="105"/>
      <c r="D26" s="108" t="s">
        <v>19</v>
      </c>
      <c r="E26" s="108"/>
      <c r="F26" s="108"/>
      <c r="G26" s="108"/>
      <c r="H26" s="108"/>
      <c r="I26" s="108"/>
      <c r="J26" s="108"/>
      <c r="K26" s="108" t="s">
        <v>11</v>
      </c>
      <c r="L26" s="110"/>
      <c r="M26" s="112">
        <v>1620</v>
      </c>
      <c r="N26" s="112"/>
      <c r="O26" s="112"/>
      <c r="P26" s="112"/>
      <c r="Q26" s="112"/>
      <c r="R26" s="113">
        <v>2</v>
      </c>
      <c r="S26" s="113"/>
      <c r="T26" s="113"/>
      <c r="U26" s="99">
        <f>M26*R26</f>
        <v>3240</v>
      </c>
      <c r="V26" s="99"/>
      <c r="W26" s="99"/>
      <c r="X26" s="99"/>
      <c r="Y26" s="99"/>
      <c r="Z26" s="99"/>
    </row>
    <row r="27" spans="2:27">
      <c r="B27" s="106"/>
      <c r="C27" s="107"/>
      <c r="D27" s="109"/>
      <c r="E27" s="109"/>
      <c r="F27" s="109"/>
      <c r="G27" s="109"/>
      <c r="H27" s="109"/>
      <c r="I27" s="109"/>
      <c r="J27" s="109"/>
      <c r="K27" s="109"/>
      <c r="L27" s="111"/>
      <c r="M27" s="112"/>
      <c r="N27" s="112"/>
      <c r="O27" s="112"/>
      <c r="P27" s="112"/>
      <c r="Q27" s="112"/>
      <c r="R27" s="113"/>
      <c r="S27" s="113"/>
      <c r="T27" s="113"/>
      <c r="U27" s="99"/>
      <c r="V27" s="99"/>
      <c r="W27" s="99"/>
      <c r="X27" s="99"/>
      <c r="Y27" s="99"/>
      <c r="Z27" s="99"/>
    </row>
    <row r="28" spans="2:27">
      <c r="B28" s="104"/>
      <c r="C28" s="105"/>
      <c r="D28" s="108"/>
      <c r="E28" s="108"/>
      <c r="F28" s="108"/>
      <c r="G28" s="108"/>
      <c r="H28" s="108"/>
      <c r="I28" s="108"/>
      <c r="J28" s="108"/>
      <c r="K28" s="108"/>
      <c r="L28" s="110"/>
      <c r="M28" s="112"/>
      <c r="N28" s="112"/>
      <c r="O28" s="112"/>
      <c r="P28" s="112"/>
      <c r="Q28" s="112"/>
      <c r="R28" s="113"/>
      <c r="S28" s="113"/>
      <c r="T28" s="113"/>
      <c r="U28" s="99">
        <f>M28*R28</f>
        <v>0</v>
      </c>
      <c r="V28" s="99"/>
      <c r="W28" s="99"/>
      <c r="X28" s="99"/>
      <c r="Y28" s="99"/>
      <c r="Z28" s="99"/>
    </row>
    <row r="29" spans="2:27">
      <c r="B29" s="106"/>
      <c r="C29" s="107"/>
      <c r="D29" s="109"/>
      <c r="E29" s="109"/>
      <c r="F29" s="109"/>
      <c r="G29" s="109"/>
      <c r="H29" s="109"/>
      <c r="I29" s="109"/>
      <c r="J29" s="109"/>
      <c r="K29" s="109"/>
      <c r="L29" s="111"/>
      <c r="M29" s="112"/>
      <c r="N29" s="112"/>
      <c r="O29" s="112"/>
      <c r="P29" s="112"/>
      <c r="Q29" s="112"/>
      <c r="R29" s="113"/>
      <c r="S29" s="113"/>
      <c r="T29" s="113"/>
      <c r="U29" s="99"/>
      <c r="V29" s="99"/>
      <c r="W29" s="99"/>
      <c r="X29" s="99"/>
      <c r="Y29" s="99"/>
      <c r="Z29" s="99"/>
    </row>
    <row r="30" spans="2:27">
      <c r="B30" s="104"/>
      <c r="C30" s="105"/>
      <c r="D30" s="108"/>
      <c r="E30" s="108"/>
      <c r="F30" s="108"/>
      <c r="G30" s="108"/>
      <c r="H30" s="108"/>
      <c r="I30" s="108"/>
      <c r="J30" s="108"/>
      <c r="K30" s="108"/>
      <c r="L30" s="110"/>
      <c r="M30" s="112"/>
      <c r="N30" s="112"/>
      <c r="O30" s="112"/>
      <c r="P30" s="112"/>
      <c r="Q30" s="112"/>
      <c r="R30" s="113"/>
      <c r="S30" s="113"/>
      <c r="T30" s="113"/>
      <c r="U30" s="99">
        <f>M30*R30</f>
        <v>0</v>
      </c>
      <c r="V30" s="99"/>
      <c r="W30" s="99"/>
      <c r="X30" s="99"/>
      <c r="Y30" s="99"/>
      <c r="Z30" s="99"/>
    </row>
    <row r="31" spans="2:27">
      <c r="B31" s="106"/>
      <c r="C31" s="107"/>
      <c r="D31" s="109"/>
      <c r="E31" s="109"/>
      <c r="F31" s="109"/>
      <c r="G31" s="109"/>
      <c r="H31" s="109"/>
      <c r="I31" s="109"/>
      <c r="J31" s="109"/>
      <c r="K31" s="109"/>
      <c r="L31" s="111"/>
      <c r="M31" s="112"/>
      <c r="N31" s="112"/>
      <c r="O31" s="112"/>
      <c r="P31" s="112"/>
      <c r="Q31" s="112"/>
      <c r="R31" s="113"/>
      <c r="S31" s="113"/>
      <c r="T31" s="113"/>
      <c r="U31" s="99"/>
      <c r="V31" s="99"/>
      <c r="W31" s="99"/>
      <c r="X31" s="99"/>
      <c r="Y31" s="99"/>
      <c r="Z31" s="99"/>
    </row>
    <row r="32" spans="2:27">
      <c r="B32" s="104"/>
      <c r="C32" s="105"/>
      <c r="D32" s="108"/>
      <c r="E32" s="108"/>
      <c r="F32" s="108"/>
      <c r="G32" s="108"/>
      <c r="H32" s="108"/>
      <c r="I32" s="108"/>
      <c r="J32" s="108"/>
      <c r="K32" s="108"/>
      <c r="L32" s="110"/>
      <c r="M32" s="112"/>
      <c r="N32" s="112"/>
      <c r="O32" s="112"/>
      <c r="P32" s="112"/>
      <c r="Q32" s="112"/>
      <c r="R32" s="113"/>
      <c r="S32" s="113"/>
      <c r="T32" s="113"/>
      <c r="U32" s="99">
        <f>M32*R32</f>
        <v>0</v>
      </c>
      <c r="V32" s="99"/>
      <c r="W32" s="99"/>
      <c r="X32" s="99"/>
      <c r="Y32" s="99"/>
      <c r="Z32" s="99"/>
    </row>
    <row r="33" spans="2:26">
      <c r="B33" s="106"/>
      <c r="C33" s="107"/>
      <c r="D33" s="109"/>
      <c r="E33" s="109"/>
      <c r="F33" s="109"/>
      <c r="G33" s="109"/>
      <c r="H33" s="109"/>
      <c r="I33" s="109"/>
      <c r="J33" s="109"/>
      <c r="K33" s="109"/>
      <c r="L33" s="111"/>
      <c r="M33" s="112"/>
      <c r="N33" s="112"/>
      <c r="O33" s="112"/>
      <c r="P33" s="112"/>
      <c r="Q33" s="112"/>
      <c r="R33" s="113"/>
      <c r="S33" s="113"/>
      <c r="T33" s="113"/>
      <c r="U33" s="99"/>
      <c r="V33" s="99"/>
      <c r="W33" s="99"/>
      <c r="X33" s="99"/>
      <c r="Y33" s="99"/>
      <c r="Z33" s="99"/>
    </row>
    <row r="34" spans="2:26" ht="14.25" thickBot="1">
      <c r="B34" s="64" t="s">
        <v>16</v>
      </c>
      <c r="C34" s="64"/>
      <c r="D34" s="64"/>
      <c r="E34" s="64"/>
      <c r="F34" s="64"/>
      <c r="G34" s="64"/>
      <c r="H34" s="64"/>
      <c r="I34" s="64"/>
      <c r="J34" s="64"/>
    </row>
    <row r="35" spans="2:26">
      <c r="M35" s="65" t="s">
        <v>12</v>
      </c>
      <c r="N35" s="66"/>
      <c r="O35" s="66"/>
      <c r="P35" s="66"/>
      <c r="Q35" s="66"/>
      <c r="R35" s="66"/>
      <c r="S35" s="66"/>
      <c r="T35" s="66"/>
      <c r="U35" s="100">
        <f>SUM(U24:Z33)</f>
        <v>6540</v>
      </c>
      <c r="V35" s="100"/>
      <c r="W35" s="100"/>
      <c r="X35" s="100"/>
      <c r="Y35" s="100"/>
      <c r="Z35" s="101"/>
    </row>
    <row r="36" spans="2:26" ht="14.25" thickBot="1">
      <c r="M36" s="67"/>
      <c r="N36" s="68"/>
      <c r="O36" s="68"/>
      <c r="P36" s="68"/>
      <c r="Q36" s="68"/>
      <c r="R36" s="68"/>
      <c r="S36" s="68"/>
      <c r="T36" s="68"/>
      <c r="U36" s="102"/>
      <c r="V36" s="102"/>
      <c r="W36" s="102"/>
      <c r="X36" s="102"/>
      <c r="Y36" s="102"/>
      <c r="Z36" s="103"/>
    </row>
    <row r="37" spans="2:26">
      <c r="M37" s="61" t="s">
        <v>13</v>
      </c>
      <c r="N37" s="61"/>
      <c r="O37" s="61"/>
      <c r="P37" s="61"/>
      <c r="Q37" s="61"/>
      <c r="R37" s="61"/>
      <c r="S37" s="61"/>
      <c r="T37" s="61"/>
      <c r="U37" s="98">
        <f>SUMIF(K24:L33,"※",U24:Z33)</f>
        <v>3240</v>
      </c>
      <c r="V37" s="98"/>
      <c r="W37" s="98"/>
      <c r="X37" s="98"/>
      <c r="Y37" s="98"/>
      <c r="Z37" s="98"/>
    </row>
    <row r="38" spans="2:26">
      <c r="M38" s="61"/>
      <c r="N38" s="61"/>
      <c r="O38" s="61"/>
      <c r="P38" s="61"/>
      <c r="Q38" s="61"/>
      <c r="R38" s="61"/>
      <c r="S38" s="61"/>
      <c r="T38" s="61"/>
      <c r="U38" s="98"/>
      <c r="V38" s="98"/>
      <c r="W38" s="98"/>
      <c r="X38" s="98"/>
      <c r="Y38" s="98"/>
      <c r="Z38" s="98"/>
    </row>
    <row r="39" spans="2:26">
      <c r="M39" s="61" t="s">
        <v>15</v>
      </c>
      <c r="N39" s="61" t="s">
        <v>17</v>
      </c>
      <c r="O39" s="61"/>
      <c r="P39" s="61"/>
      <c r="Q39" s="61"/>
      <c r="R39" s="61"/>
      <c r="S39" s="61"/>
      <c r="T39" s="61"/>
      <c r="U39" s="98">
        <f>ROUNDDOWN(U37-U37/1.08,0)</f>
        <v>240</v>
      </c>
      <c r="V39" s="98"/>
      <c r="W39" s="98"/>
      <c r="X39" s="98"/>
      <c r="Y39" s="98"/>
      <c r="Z39" s="73" t="s">
        <v>74</v>
      </c>
    </row>
    <row r="40" spans="2:26">
      <c r="M40" s="61"/>
      <c r="N40" s="61"/>
      <c r="O40" s="61"/>
      <c r="P40" s="61"/>
      <c r="Q40" s="61"/>
      <c r="R40" s="61"/>
      <c r="S40" s="61"/>
      <c r="T40" s="61"/>
      <c r="U40" s="98"/>
      <c r="V40" s="98"/>
      <c r="W40" s="98"/>
      <c r="X40" s="98"/>
      <c r="Y40" s="98"/>
      <c r="Z40" s="73"/>
    </row>
    <row r="41" spans="2:26">
      <c r="M41" s="61" t="s">
        <v>14</v>
      </c>
      <c r="N41" s="61"/>
      <c r="O41" s="61"/>
      <c r="P41" s="61"/>
      <c r="Q41" s="61"/>
      <c r="R41" s="61"/>
      <c r="S41" s="61"/>
      <c r="T41" s="61"/>
      <c r="U41" s="98">
        <f>SUMIF(K24:L33,"",U24:Z33)</f>
        <v>3300</v>
      </c>
      <c r="V41" s="98"/>
      <c r="W41" s="98"/>
      <c r="X41" s="98"/>
      <c r="Y41" s="98"/>
      <c r="Z41" s="98"/>
    </row>
    <row r="42" spans="2:26">
      <c r="M42" s="61"/>
      <c r="N42" s="61"/>
      <c r="O42" s="61"/>
      <c r="P42" s="61"/>
      <c r="Q42" s="61"/>
      <c r="R42" s="61"/>
      <c r="S42" s="61"/>
      <c r="T42" s="61"/>
      <c r="U42" s="98"/>
      <c r="V42" s="98"/>
      <c r="W42" s="98"/>
      <c r="X42" s="98"/>
      <c r="Y42" s="98"/>
      <c r="Z42" s="98"/>
    </row>
    <row r="43" spans="2:26">
      <c r="M43" s="61" t="s">
        <v>15</v>
      </c>
      <c r="N43" s="61" t="s">
        <v>17</v>
      </c>
      <c r="O43" s="61"/>
      <c r="P43" s="61"/>
      <c r="Q43" s="61"/>
      <c r="R43" s="61"/>
      <c r="S43" s="61"/>
      <c r="T43" s="61"/>
      <c r="U43" s="98">
        <f>ROUNDDOWN(U41-U41/1.1,0)</f>
        <v>300</v>
      </c>
      <c r="V43" s="98"/>
      <c r="W43" s="98"/>
      <c r="X43" s="98"/>
      <c r="Y43" s="98"/>
      <c r="Z43" s="73" t="s">
        <v>74</v>
      </c>
    </row>
    <row r="44" spans="2:26">
      <c r="M44" s="61"/>
      <c r="N44" s="61"/>
      <c r="O44" s="61"/>
      <c r="P44" s="61"/>
      <c r="Q44" s="61"/>
      <c r="R44" s="61"/>
      <c r="S44" s="61"/>
      <c r="T44" s="61"/>
      <c r="U44" s="98"/>
      <c r="V44" s="98"/>
      <c r="W44" s="98"/>
      <c r="X44" s="98"/>
      <c r="Y44" s="98"/>
      <c r="Z44" s="73"/>
    </row>
    <row r="47" spans="2:26" ht="18" customHeight="1">
      <c r="B47" s="94" t="s">
        <v>26</v>
      </c>
      <c r="C47" s="94"/>
      <c r="D47" s="94"/>
      <c r="E47" s="94"/>
      <c r="F47" s="94"/>
      <c r="G47" s="94"/>
      <c r="H47" s="96" t="s">
        <v>60</v>
      </c>
      <c r="I47" s="82"/>
      <c r="J47" s="82"/>
      <c r="K47" s="82"/>
      <c r="L47" s="86" t="s">
        <v>27</v>
      </c>
      <c r="M47" s="86"/>
      <c r="N47" s="86"/>
      <c r="O47" s="86"/>
      <c r="P47" s="94" t="s">
        <v>59</v>
      </c>
      <c r="Q47" s="94"/>
      <c r="R47" s="94"/>
      <c r="S47" s="94"/>
      <c r="T47" s="94"/>
      <c r="U47" s="94"/>
      <c r="V47" s="94"/>
      <c r="W47" s="94"/>
      <c r="X47" s="94"/>
      <c r="Y47" s="94"/>
      <c r="Z47" s="94"/>
    </row>
    <row r="48" spans="2:26" ht="18" customHeight="1">
      <c r="B48" s="94"/>
      <c r="C48" s="94"/>
      <c r="D48" s="94"/>
      <c r="E48" s="94"/>
      <c r="F48" s="94"/>
      <c r="G48" s="94"/>
      <c r="H48" s="82"/>
      <c r="I48" s="82"/>
      <c r="J48" s="82"/>
      <c r="K48" s="82"/>
      <c r="L48" s="86" t="s">
        <v>28</v>
      </c>
      <c r="M48" s="86"/>
      <c r="N48" s="86"/>
      <c r="O48" s="86"/>
      <c r="P48" s="94">
        <v>123456</v>
      </c>
      <c r="Q48" s="94"/>
      <c r="R48" s="94"/>
      <c r="S48" s="94"/>
      <c r="T48" s="94"/>
      <c r="U48" s="94"/>
      <c r="V48" s="94"/>
      <c r="W48" s="94"/>
      <c r="X48" s="94"/>
      <c r="Y48" s="94"/>
      <c r="Z48" s="94"/>
    </row>
    <row r="49" spans="2:26">
      <c r="B49" s="94"/>
      <c r="C49" s="94"/>
      <c r="D49" s="94"/>
      <c r="E49" s="94"/>
      <c r="F49" s="94"/>
      <c r="G49" s="94"/>
      <c r="H49" s="82"/>
      <c r="I49" s="82"/>
      <c r="J49" s="82"/>
      <c r="K49" s="82"/>
      <c r="L49" s="86" t="s">
        <v>29</v>
      </c>
      <c r="M49" s="86"/>
      <c r="N49" s="86"/>
      <c r="O49" s="86"/>
      <c r="P49" s="94" t="s">
        <v>32</v>
      </c>
      <c r="Q49" s="94"/>
      <c r="R49" s="94"/>
      <c r="S49" s="94"/>
      <c r="T49" s="94"/>
      <c r="U49" s="94"/>
      <c r="V49" s="94"/>
      <c r="W49" s="94"/>
      <c r="X49" s="94"/>
      <c r="Y49" s="94"/>
      <c r="Z49" s="94"/>
    </row>
    <row r="50" spans="2:26">
      <c r="B50" s="94"/>
      <c r="C50" s="94"/>
      <c r="D50" s="94"/>
      <c r="E50" s="94"/>
      <c r="F50" s="94"/>
      <c r="G50" s="94"/>
      <c r="H50" s="82"/>
      <c r="I50" s="82"/>
      <c r="J50" s="82"/>
      <c r="K50" s="82"/>
      <c r="L50" s="87"/>
      <c r="M50" s="87"/>
      <c r="N50" s="87"/>
      <c r="O50" s="87"/>
      <c r="P50" s="97"/>
      <c r="Q50" s="97"/>
      <c r="R50" s="97"/>
      <c r="S50" s="97"/>
      <c r="T50" s="97"/>
      <c r="U50" s="97"/>
      <c r="V50" s="97"/>
      <c r="W50" s="97"/>
      <c r="X50" s="97"/>
      <c r="Y50" s="97"/>
      <c r="Z50" s="97"/>
    </row>
    <row r="51" spans="2:26">
      <c r="B51" s="94" t="s">
        <v>26</v>
      </c>
      <c r="C51" s="94"/>
      <c r="D51" s="94"/>
      <c r="E51" s="94"/>
      <c r="F51" s="94"/>
      <c r="G51" s="94"/>
      <c r="H51" s="82" t="s">
        <v>30</v>
      </c>
      <c r="I51" s="82"/>
      <c r="J51" s="82"/>
      <c r="K51" s="82"/>
      <c r="L51" s="84" t="s">
        <v>31</v>
      </c>
      <c r="M51" s="84"/>
      <c r="N51" s="84"/>
      <c r="O51" s="84"/>
      <c r="P51" s="95" t="s">
        <v>33</v>
      </c>
      <c r="Q51" s="95"/>
      <c r="R51" s="95"/>
      <c r="S51" s="95"/>
      <c r="T51" s="95"/>
      <c r="U51" s="95"/>
      <c r="V51" s="95"/>
      <c r="W51" s="95"/>
      <c r="X51" s="95"/>
      <c r="Y51" s="95"/>
      <c r="Z51" s="95"/>
    </row>
    <row r="52" spans="2:26">
      <c r="B52" s="94"/>
      <c r="C52" s="94"/>
      <c r="D52" s="94"/>
      <c r="E52" s="94"/>
      <c r="F52" s="94"/>
      <c r="G52" s="94"/>
      <c r="H52" s="82"/>
      <c r="I52" s="82"/>
      <c r="J52" s="82"/>
      <c r="K52" s="82"/>
      <c r="L52" s="82"/>
      <c r="M52" s="82"/>
      <c r="N52" s="82"/>
      <c r="O52" s="82"/>
      <c r="P52" s="94"/>
      <c r="Q52" s="94"/>
      <c r="R52" s="94"/>
      <c r="S52" s="94"/>
      <c r="T52" s="94"/>
      <c r="U52" s="94"/>
      <c r="V52" s="94"/>
      <c r="W52" s="94"/>
      <c r="X52" s="94"/>
      <c r="Y52" s="94"/>
      <c r="Z52" s="94"/>
    </row>
    <row r="53" spans="2:26">
      <c r="B53" s="94"/>
      <c r="C53" s="94"/>
      <c r="D53" s="94"/>
      <c r="E53" s="94"/>
      <c r="F53" s="94"/>
      <c r="G53" s="94"/>
      <c r="H53" s="82"/>
      <c r="I53" s="82"/>
      <c r="J53" s="82"/>
      <c r="K53" s="82"/>
      <c r="L53" s="82"/>
      <c r="M53" s="82"/>
      <c r="N53" s="82"/>
      <c r="O53" s="82"/>
      <c r="P53" s="94"/>
      <c r="Q53" s="94"/>
      <c r="R53" s="94"/>
      <c r="S53" s="94"/>
      <c r="T53" s="94"/>
      <c r="U53" s="94"/>
      <c r="V53" s="94"/>
      <c r="W53" s="94"/>
      <c r="X53" s="94"/>
      <c r="Y53" s="94"/>
      <c r="Z53" s="94"/>
    </row>
  </sheetData>
  <mergeCells count="82">
    <mergeCell ref="A2:AA4"/>
    <mergeCell ref="B6:I8"/>
    <mergeCell ref="J6:K8"/>
    <mergeCell ref="Q6:R7"/>
    <mergeCell ref="S6:T7"/>
    <mergeCell ref="V6:W7"/>
    <mergeCell ref="Y6:Z7"/>
    <mergeCell ref="B19:P20"/>
    <mergeCell ref="B22:C23"/>
    <mergeCell ref="D22:L23"/>
    <mergeCell ref="M22:Q23"/>
    <mergeCell ref="J10:K11"/>
    <mergeCell ref="Q15:S16"/>
    <mergeCell ref="R22:T23"/>
    <mergeCell ref="Q18:T19"/>
    <mergeCell ref="T15:AA16"/>
    <mergeCell ref="Q9:S10"/>
    <mergeCell ref="T9:AA10"/>
    <mergeCell ref="Q11:S12"/>
    <mergeCell ref="T11:AA12"/>
    <mergeCell ref="Q13:S14"/>
    <mergeCell ref="T13:AA14"/>
    <mergeCell ref="B10:I11"/>
    <mergeCell ref="B24:C25"/>
    <mergeCell ref="D24:J25"/>
    <mergeCell ref="K24:L25"/>
    <mergeCell ref="M24:Q25"/>
    <mergeCell ref="R24:T25"/>
    <mergeCell ref="D26:J27"/>
    <mergeCell ref="K26:L27"/>
    <mergeCell ref="M26:Q27"/>
    <mergeCell ref="R26:T27"/>
    <mergeCell ref="U26:Z27"/>
    <mergeCell ref="U18:AA19"/>
    <mergeCell ref="U30:Z31"/>
    <mergeCell ref="B28:C29"/>
    <mergeCell ref="D28:J29"/>
    <mergeCell ref="K28:L29"/>
    <mergeCell ref="M28:Q29"/>
    <mergeCell ref="R28:T29"/>
    <mergeCell ref="U28:Z29"/>
    <mergeCell ref="B30:C31"/>
    <mergeCell ref="D30:J31"/>
    <mergeCell ref="K30:L31"/>
    <mergeCell ref="M30:Q31"/>
    <mergeCell ref="R30:T31"/>
    <mergeCell ref="U22:Z23"/>
    <mergeCell ref="U24:Z25"/>
    <mergeCell ref="B26:C27"/>
    <mergeCell ref="U32:Z33"/>
    <mergeCell ref="B34:J34"/>
    <mergeCell ref="M35:T36"/>
    <mergeCell ref="U35:Z36"/>
    <mergeCell ref="M37:T38"/>
    <mergeCell ref="U37:Z38"/>
    <mergeCell ref="B32:C33"/>
    <mergeCell ref="D32:J33"/>
    <mergeCell ref="K32:L33"/>
    <mergeCell ref="M32:Q33"/>
    <mergeCell ref="R32:T33"/>
    <mergeCell ref="N43:T44"/>
    <mergeCell ref="U43:Y44"/>
    <mergeCell ref="Z43:Z44"/>
    <mergeCell ref="M39:M40"/>
    <mergeCell ref="N39:T40"/>
    <mergeCell ref="U39:Y40"/>
    <mergeCell ref="Z39:Z40"/>
    <mergeCell ref="M41:T42"/>
    <mergeCell ref="U41:Z42"/>
    <mergeCell ref="M43:M44"/>
    <mergeCell ref="B51:G53"/>
    <mergeCell ref="H51:K53"/>
    <mergeCell ref="L51:O53"/>
    <mergeCell ref="P51:Z53"/>
    <mergeCell ref="B47:G50"/>
    <mergeCell ref="H47:K50"/>
    <mergeCell ref="L47:O47"/>
    <mergeCell ref="P47:Z47"/>
    <mergeCell ref="L48:O48"/>
    <mergeCell ref="P48:Z48"/>
    <mergeCell ref="L49:O50"/>
    <mergeCell ref="P49:Z50"/>
  </mergeCells>
  <phoneticPr fontId="2"/>
  <dataValidations count="3">
    <dataValidation type="list" allowBlank="1" showInputMessage="1" showErrorMessage="1" sqref="K24:L33">
      <formula1>$AD$9</formula1>
    </dataValidation>
    <dataValidation type="list" allowBlank="1" showInputMessage="1" showErrorMessage="1" sqref="L9:L10 K9">
      <formula1>#REF!</formula1>
    </dataValidation>
    <dataValidation type="list" allowBlank="1" showInputMessage="1" showErrorMessage="1" sqref="J6:K8">
      <formula1>$AD$5:$AD$6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56"/>
  <sheetViews>
    <sheetView showZeros="0" view="pageBreakPreview" topLeftCell="A22" zoomScaleNormal="100" zoomScaleSheetLayoutView="100" workbookViewId="0">
      <selection activeCell="M39" sqref="M39:T40"/>
    </sheetView>
  </sheetViews>
  <sheetFormatPr defaultColWidth="2.875" defaultRowHeight="13.5"/>
  <cols>
    <col min="1" max="28" width="2.875" style="1"/>
    <col min="29" max="29" width="14.625" style="1" customWidth="1"/>
    <col min="30" max="16384" width="2.875" style="1"/>
  </cols>
  <sheetData>
    <row r="2" spans="1:29">
      <c r="A2" s="27" t="s">
        <v>68</v>
      </c>
      <c r="B2" s="27"/>
      <c r="C2" s="27"/>
      <c r="D2" s="27"/>
      <c r="E2" s="27"/>
      <c r="F2" s="27"/>
      <c r="G2" s="27"/>
      <c r="H2" s="27"/>
      <c r="I2" s="27"/>
      <c r="J2" s="27"/>
      <c r="K2" s="27"/>
      <c r="L2" s="27"/>
      <c r="M2" s="27"/>
      <c r="N2" s="27"/>
      <c r="O2" s="27"/>
      <c r="P2" s="27"/>
      <c r="Q2" s="27"/>
      <c r="R2" s="27"/>
      <c r="S2" s="27"/>
      <c r="T2" s="27"/>
      <c r="U2" s="27"/>
      <c r="V2" s="27"/>
      <c r="W2" s="27"/>
      <c r="X2" s="27"/>
      <c r="Y2" s="27"/>
      <c r="Z2" s="27"/>
      <c r="AA2" s="27"/>
      <c r="AC2" s="1" t="s">
        <v>0</v>
      </c>
    </row>
    <row r="3" spans="1:29">
      <c r="A3" s="27"/>
      <c r="B3" s="27"/>
      <c r="C3" s="27"/>
      <c r="D3" s="27"/>
      <c r="E3" s="27"/>
      <c r="F3" s="27"/>
      <c r="G3" s="27"/>
      <c r="H3" s="27"/>
      <c r="I3" s="27"/>
      <c r="J3" s="27"/>
      <c r="K3" s="27"/>
      <c r="L3" s="27"/>
      <c r="M3" s="27"/>
      <c r="N3" s="27"/>
      <c r="O3" s="27"/>
      <c r="P3" s="27"/>
      <c r="Q3" s="27"/>
      <c r="R3" s="27"/>
      <c r="S3" s="27"/>
      <c r="T3" s="27"/>
      <c r="U3" s="27"/>
      <c r="V3" s="27"/>
      <c r="W3" s="27"/>
      <c r="X3" s="27"/>
      <c r="Y3" s="27"/>
      <c r="Z3" s="27"/>
      <c r="AA3" s="27"/>
      <c r="AC3" s="1" t="s">
        <v>41</v>
      </c>
    </row>
    <row r="4" spans="1:29">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c r="AC5" s="1" t="s">
        <v>45</v>
      </c>
    </row>
    <row r="6" spans="1:29">
      <c r="B6" s="28" t="s">
        <v>1</v>
      </c>
      <c r="C6" s="28"/>
      <c r="D6" s="28"/>
      <c r="E6" s="28"/>
      <c r="F6" s="28"/>
      <c r="G6" s="28"/>
      <c r="H6" s="28"/>
      <c r="I6" s="28"/>
      <c r="J6" s="121" t="s">
        <v>0</v>
      </c>
      <c r="K6" s="121"/>
      <c r="Q6" s="32" t="s">
        <v>3</v>
      </c>
      <c r="R6" s="32"/>
      <c r="S6" s="32"/>
      <c r="T6" s="32"/>
      <c r="V6" s="32"/>
      <c r="W6" s="32"/>
      <c r="Y6" s="32"/>
      <c r="Z6" s="32"/>
    </row>
    <row r="7" spans="1:29">
      <c r="B7" s="28"/>
      <c r="C7" s="28"/>
      <c r="D7" s="28"/>
      <c r="E7" s="28"/>
      <c r="F7" s="28"/>
      <c r="G7" s="28"/>
      <c r="H7" s="28"/>
      <c r="I7" s="28"/>
      <c r="J7" s="121"/>
      <c r="K7" s="121"/>
      <c r="Q7" s="32"/>
      <c r="R7" s="32"/>
      <c r="S7" s="32"/>
      <c r="T7" s="32"/>
      <c r="U7" s="2" t="s">
        <v>4</v>
      </c>
      <c r="V7" s="32"/>
      <c r="W7" s="32"/>
      <c r="X7" s="2" t="s">
        <v>5</v>
      </c>
      <c r="Y7" s="32"/>
      <c r="Z7" s="32"/>
      <c r="AA7" s="2" t="s">
        <v>6</v>
      </c>
    </row>
    <row r="8" spans="1:29">
      <c r="B8" s="28"/>
      <c r="C8" s="28"/>
      <c r="D8" s="28"/>
      <c r="E8" s="28"/>
      <c r="F8" s="28"/>
      <c r="G8" s="28"/>
      <c r="H8" s="28"/>
      <c r="I8" s="28"/>
      <c r="J8" s="121"/>
      <c r="K8" s="121"/>
    </row>
    <row r="9" spans="1:29" ht="14.25">
      <c r="B9" s="19"/>
      <c r="C9" s="19"/>
      <c r="D9" s="19"/>
      <c r="E9" s="19"/>
      <c r="F9" s="19"/>
      <c r="G9" s="19"/>
      <c r="H9" s="19"/>
      <c r="I9" s="19"/>
      <c r="K9" s="20"/>
      <c r="L9" s="20"/>
      <c r="Q9" s="30" t="s">
        <v>35</v>
      </c>
      <c r="R9" s="30"/>
      <c r="S9" s="30"/>
      <c r="T9" s="25"/>
      <c r="U9" s="25"/>
      <c r="V9" s="25"/>
      <c r="W9" s="25"/>
      <c r="X9" s="25"/>
      <c r="Y9" s="25"/>
      <c r="Z9" s="25"/>
      <c r="AA9" s="25"/>
    </row>
    <row r="10" spans="1:29" ht="14.25">
      <c r="B10" s="33" t="s">
        <v>71</v>
      </c>
      <c r="C10" s="33"/>
      <c r="D10" s="33"/>
      <c r="E10" s="33"/>
      <c r="F10" s="33"/>
      <c r="G10" s="33"/>
      <c r="H10" s="33"/>
      <c r="I10" s="33"/>
      <c r="J10" s="33" t="s">
        <v>65</v>
      </c>
      <c r="K10" s="33"/>
      <c r="L10" s="20"/>
      <c r="Q10" s="31"/>
      <c r="R10" s="31"/>
      <c r="S10" s="31"/>
      <c r="T10" s="26"/>
      <c r="U10" s="26"/>
      <c r="V10" s="26"/>
      <c r="W10" s="26"/>
      <c r="X10" s="26"/>
      <c r="Y10" s="26"/>
      <c r="Z10" s="26"/>
      <c r="AA10" s="26"/>
    </row>
    <row r="11" spans="1:29" ht="13.5" customHeight="1">
      <c r="B11" s="33"/>
      <c r="C11" s="33"/>
      <c r="D11" s="33"/>
      <c r="E11" s="33"/>
      <c r="F11" s="33"/>
      <c r="G11" s="33"/>
      <c r="H11" s="33"/>
      <c r="I11" s="33"/>
      <c r="J11" s="33"/>
      <c r="K11" s="33"/>
      <c r="Q11" s="23" t="s">
        <v>37</v>
      </c>
      <c r="R11" s="23"/>
      <c r="S11" s="23"/>
      <c r="T11" s="25"/>
      <c r="U11" s="25"/>
      <c r="V11" s="25"/>
      <c r="W11" s="25"/>
      <c r="X11" s="25"/>
      <c r="Y11" s="25"/>
      <c r="Z11" s="25"/>
      <c r="AA11" s="25"/>
    </row>
    <row r="12" spans="1:29" ht="13.5" customHeight="1">
      <c r="B12" s="4"/>
      <c r="Q12" s="24"/>
      <c r="R12" s="24"/>
      <c r="S12" s="24"/>
      <c r="T12" s="26"/>
      <c r="U12" s="26"/>
      <c r="V12" s="26"/>
      <c r="W12" s="26"/>
      <c r="X12" s="26"/>
      <c r="Y12" s="26"/>
      <c r="Z12" s="26"/>
      <c r="AA12" s="26"/>
    </row>
    <row r="13" spans="1:29" ht="13.5" customHeight="1">
      <c r="Q13" s="23" t="s">
        <v>36</v>
      </c>
      <c r="R13" s="23"/>
      <c r="S13" s="23"/>
      <c r="T13" s="25"/>
      <c r="U13" s="25"/>
      <c r="V13" s="25"/>
      <c r="W13" s="25"/>
      <c r="X13" s="25"/>
      <c r="Y13" s="25"/>
      <c r="Z13" s="25"/>
      <c r="AA13" s="25"/>
    </row>
    <row r="14" spans="1:29" ht="13.5" customHeight="1">
      <c r="Q14" s="24"/>
      <c r="R14" s="24"/>
      <c r="S14" s="24"/>
      <c r="T14" s="26"/>
      <c r="U14" s="26"/>
      <c r="V14" s="26"/>
      <c r="W14" s="26"/>
      <c r="X14" s="26"/>
      <c r="Y14" s="26"/>
      <c r="Z14" s="26"/>
      <c r="AA14" s="26"/>
    </row>
    <row r="15" spans="1:29" ht="13.5" customHeight="1">
      <c r="Q15" s="34" t="s">
        <v>48</v>
      </c>
      <c r="R15" s="34"/>
      <c r="S15" s="34"/>
      <c r="T15" s="25"/>
      <c r="U15" s="25"/>
      <c r="V15" s="25"/>
      <c r="W15" s="25"/>
      <c r="X15" s="25"/>
      <c r="Y15" s="25"/>
      <c r="Z15" s="25"/>
      <c r="AA15" s="25"/>
    </row>
    <row r="16" spans="1:29">
      <c r="Q16" s="35"/>
      <c r="R16" s="35"/>
      <c r="S16" s="35"/>
      <c r="T16" s="26"/>
      <c r="U16" s="26"/>
      <c r="V16" s="26"/>
      <c r="W16" s="26"/>
      <c r="X16" s="26"/>
      <c r="Y16" s="26"/>
      <c r="Z16" s="26"/>
      <c r="AA16" s="26"/>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44"/>
      <c r="V18" s="44"/>
      <c r="W18" s="44"/>
      <c r="X18" s="44"/>
      <c r="Y18" s="44"/>
      <c r="Z18" s="44"/>
      <c r="AA18" s="45"/>
    </row>
    <row r="19" spans="2:27" ht="14.25" thickBot="1">
      <c r="B19" s="37" t="s">
        <v>51</v>
      </c>
      <c r="C19" s="37"/>
      <c r="D19" s="37"/>
      <c r="E19" s="37"/>
      <c r="F19" s="37"/>
      <c r="G19" s="37"/>
      <c r="H19" s="37"/>
      <c r="I19" s="37"/>
      <c r="J19" s="37"/>
      <c r="K19" s="37"/>
      <c r="L19" s="37"/>
      <c r="M19" s="37"/>
      <c r="N19" s="37"/>
      <c r="O19" s="37"/>
      <c r="P19" s="37"/>
      <c r="Q19" s="41"/>
      <c r="R19" s="42"/>
      <c r="S19" s="42"/>
      <c r="T19" s="43"/>
      <c r="U19" s="46"/>
      <c r="V19" s="46"/>
      <c r="W19" s="46"/>
      <c r="X19" s="46"/>
      <c r="Y19" s="46"/>
      <c r="Z19" s="46"/>
      <c r="AA19" s="47"/>
    </row>
    <row r="20" spans="2:27">
      <c r="B20" s="37"/>
      <c r="C20" s="37"/>
      <c r="D20" s="37"/>
      <c r="E20" s="37"/>
      <c r="F20" s="37"/>
      <c r="G20" s="37"/>
      <c r="H20" s="37"/>
      <c r="I20" s="37"/>
      <c r="J20" s="37"/>
      <c r="K20" s="37"/>
      <c r="L20" s="37"/>
      <c r="M20" s="37"/>
      <c r="N20" s="37"/>
      <c r="O20" s="37"/>
      <c r="P20" s="37"/>
    </row>
    <row r="22" spans="2:27" ht="13.5" customHeight="1">
      <c r="B22" s="55" t="s">
        <v>20</v>
      </c>
      <c r="C22" s="57"/>
      <c r="D22" s="55" t="s">
        <v>7</v>
      </c>
      <c r="E22" s="56"/>
      <c r="F22" s="56"/>
      <c r="G22" s="56"/>
      <c r="H22" s="56"/>
      <c r="I22" s="56"/>
      <c r="J22" s="56"/>
      <c r="K22" s="56"/>
      <c r="L22" s="57"/>
      <c r="M22" s="36" t="s">
        <v>21</v>
      </c>
      <c r="N22" s="36"/>
      <c r="O22" s="36"/>
      <c r="P22" s="36"/>
      <c r="Q22" s="36"/>
      <c r="R22" s="36" t="s">
        <v>8</v>
      </c>
      <c r="S22" s="36"/>
      <c r="T22" s="36"/>
      <c r="U22" s="36" t="s">
        <v>67</v>
      </c>
      <c r="V22" s="36"/>
      <c r="W22" s="36"/>
      <c r="X22" s="36"/>
      <c r="Y22" s="36"/>
      <c r="Z22" s="36"/>
    </row>
    <row r="23" spans="2:27" ht="13.5" customHeight="1">
      <c r="B23" s="58"/>
      <c r="C23" s="60"/>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74"/>
      <c r="C24" s="75"/>
      <c r="D24" s="48"/>
      <c r="E24" s="48"/>
      <c r="F24" s="48"/>
      <c r="G24" s="48"/>
      <c r="H24" s="48"/>
      <c r="I24" s="48"/>
      <c r="J24" s="48"/>
      <c r="K24" s="48"/>
      <c r="L24" s="49"/>
      <c r="M24" s="52"/>
      <c r="N24" s="52"/>
      <c r="O24" s="52"/>
      <c r="P24" s="52"/>
      <c r="Q24" s="52"/>
      <c r="R24" s="53"/>
      <c r="S24" s="53"/>
      <c r="T24" s="53"/>
      <c r="U24" s="54">
        <f>ROUNDDOWN(IF(K24="※",M24*R24,M24*R24),0)</f>
        <v>0</v>
      </c>
      <c r="V24" s="54"/>
      <c r="W24" s="54"/>
      <c r="X24" s="54"/>
      <c r="Y24" s="54"/>
      <c r="Z24" s="54"/>
    </row>
    <row r="25" spans="2:27">
      <c r="B25" s="76"/>
      <c r="C25" s="77"/>
      <c r="D25" s="50"/>
      <c r="E25" s="50"/>
      <c r="F25" s="50"/>
      <c r="G25" s="50"/>
      <c r="H25" s="50"/>
      <c r="I25" s="50"/>
      <c r="J25" s="50"/>
      <c r="K25" s="50"/>
      <c r="L25" s="51"/>
      <c r="M25" s="52"/>
      <c r="N25" s="52"/>
      <c r="O25" s="52"/>
      <c r="P25" s="52"/>
      <c r="Q25" s="52"/>
      <c r="R25" s="53"/>
      <c r="S25" s="53"/>
      <c r="T25" s="53"/>
      <c r="U25" s="54"/>
      <c r="V25" s="54"/>
      <c r="W25" s="54"/>
      <c r="X25" s="54"/>
      <c r="Y25" s="54"/>
      <c r="Z25" s="54"/>
    </row>
    <row r="26" spans="2:27">
      <c r="B26" s="74"/>
      <c r="C26" s="75"/>
      <c r="D26" s="48"/>
      <c r="E26" s="48"/>
      <c r="F26" s="48"/>
      <c r="G26" s="48"/>
      <c r="H26" s="48"/>
      <c r="I26" s="48"/>
      <c r="J26" s="48"/>
      <c r="K26" s="48"/>
      <c r="L26" s="49"/>
      <c r="M26" s="52"/>
      <c r="N26" s="52"/>
      <c r="O26" s="52"/>
      <c r="P26" s="52"/>
      <c r="Q26" s="52"/>
      <c r="R26" s="53"/>
      <c r="S26" s="53"/>
      <c r="T26" s="53"/>
      <c r="U26" s="54">
        <f>ROUNDDOWN(IF(K26="※",M26*R26,M26*R26),0)</f>
        <v>0</v>
      </c>
      <c r="V26" s="54"/>
      <c r="W26" s="54"/>
      <c r="X26" s="54"/>
      <c r="Y26" s="54"/>
      <c r="Z26" s="54"/>
    </row>
    <row r="27" spans="2:27">
      <c r="B27" s="76"/>
      <c r="C27" s="77"/>
      <c r="D27" s="50"/>
      <c r="E27" s="50"/>
      <c r="F27" s="50"/>
      <c r="G27" s="50"/>
      <c r="H27" s="50"/>
      <c r="I27" s="50"/>
      <c r="J27" s="50"/>
      <c r="K27" s="50"/>
      <c r="L27" s="51"/>
      <c r="M27" s="52"/>
      <c r="N27" s="52"/>
      <c r="O27" s="52"/>
      <c r="P27" s="52"/>
      <c r="Q27" s="52"/>
      <c r="R27" s="53"/>
      <c r="S27" s="53"/>
      <c r="T27" s="53"/>
      <c r="U27" s="54"/>
      <c r="V27" s="54"/>
      <c r="W27" s="54"/>
      <c r="X27" s="54"/>
      <c r="Y27" s="54"/>
      <c r="Z27" s="54"/>
    </row>
    <row r="28" spans="2:27">
      <c r="B28" s="74"/>
      <c r="C28" s="75"/>
      <c r="D28" s="48"/>
      <c r="E28" s="48"/>
      <c r="F28" s="48"/>
      <c r="G28" s="48"/>
      <c r="H28" s="48"/>
      <c r="I28" s="48"/>
      <c r="J28" s="48"/>
      <c r="K28" s="48"/>
      <c r="L28" s="49"/>
      <c r="M28" s="52"/>
      <c r="N28" s="52"/>
      <c r="O28" s="52"/>
      <c r="P28" s="52"/>
      <c r="Q28" s="52"/>
      <c r="R28" s="53"/>
      <c r="S28" s="53"/>
      <c r="T28" s="53"/>
      <c r="U28" s="54">
        <f>ROUNDDOWN(IF(K28="※",M28*R28,M28*R28),0)</f>
        <v>0</v>
      </c>
      <c r="V28" s="54"/>
      <c r="W28" s="54"/>
      <c r="X28" s="54"/>
      <c r="Y28" s="54"/>
      <c r="Z28" s="54"/>
    </row>
    <row r="29" spans="2:27">
      <c r="B29" s="76"/>
      <c r="C29" s="77"/>
      <c r="D29" s="50"/>
      <c r="E29" s="50"/>
      <c r="F29" s="50"/>
      <c r="G29" s="50"/>
      <c r="H29" s="50"/>
      <c r="I29" s="50"/>
      <c r="J29" s="50"/>
      <c r="K29" s="50"/>
      <c r="L29" s="51"/>
      <c r="M29" s="52"/>
      <c r="N29" s="52"/>
      <c r="O29" s="52"/>
      <c r="P29" s="52"/>
      <c r="Q29" s="52"/>
      <c r="R29" s="53"/>
      <c r="S29" s="53"/>
      <c r="T29" s="53"/>
      <c r="U29" s="54"/>
      <c r="V29" s="54"/>
      <c r="W29" s="54"/>
      <c r="X29" s="54"/>
      <c r="Y29" s="54"/>
      <c r="Z29" s="54"/>
    </row>
    <row r="30" spans="2:27">
      <c r="B30" s="74"/>
      <c r="C30" s="75"/>
      <c r="D30" s="48"/>
      <c r="E30" s="48"/>
      <c r="F30" s="48"/>
      <c r="G30" s="48"/>
      <c r="H30" s="48"/>
      <c r="I30" s="48"/>
      <c r="J30" s="48"/>
      <c r="K30" s="48"/>
      <c r="L30" s="49"/>
      <c r="M30" s="52"/>
      <c r="N30" s="52"/>
      <c r="O30" s="52"/>
      <c r="P30" s="52"/>
      <c r="Q30" s="52"/>
      <c r="R30" s="53"/>
      <c r="S30" s="53"/>
      <c r="T30" s="53"/>
      <c r="U30" s="54">
        <f>ROUNDDOWN(IF(K30="※",M30*R30,M30*R30),0)</f>
        <v>0</v>
      </c>
      <c r="V30" s="54"/>
      <c r="W30" s="54"/>
      <c r="X30" s="54"/>
      <c r="Y30" s="54"/>
      <c r="Z30" s="54"/>
    </row>
    <row r="31" spans="2:27">
      <c r="B31" s="76"/>
      <c r="C31" s="77"/>
      <c r="D31" s="50"/>
      <c r="E31" s="50"/>
      <c r="F31" s="50"/>
      <c r="G31" s="50"/>
      <c r="H31" s="50"/>
      <c r="I31" s="50"/>
      <c r="J31" s="50"/>
      <c r="K31" s="50"/>
      <c r="L31" s="51"/>
      <c r="M31" s="52"/>
      <c r="N31" s="52"/>
      <c r="O31" s="52"/>
      <c r="P31" s="52"/>
      <c r="Q31" s="52"/>
      <c r="R31" s="53"/>
      <c r="S31" s="53"/>
      <c r="T31" s="53"/>
      <c r="U31" s="54"/>
      <c r="V31" s="54"/>
      <c r="W31" s="54"/>
      <c r="X31" s="54"/>
      <c r="Y31" s="54"/>
      <c r="Z31" s="54"/>
    </row>
    <row r="32" spans="2:27">
      <c r="B32" s="74"/>
      <c r="C32" s="75"/>
      <c r="D32" s="48"/>
      <c r="E32" s="48"/>
      <c r="F32" s="48"/>
      <c r="G32" s="48"/>
      <c r="H32" s="48"/>
      <c r="I32" s="48"/>
      <c r="J32" s="48"/>
      <c r="K32" s="48"/>
      <c r="L32" s="49"/>
      <c r="M32" s="52"/>
      <c r="N32" s="52"/>
      <c r="O32" s="52"/>
      <c r="P32" s="52"/>
      <c r="Q32" s="52"/>
      <c r="R32" s="53"/>
      <c r="S32" s="53"/>
      <c r="T32" s="53"/>
      <c r="U32" s="54">
        <f>ROUNDDOWN(IF(K32="※",M32*R32*1.08,M32*R32),0)</f>
        <v>0</v>
      </c>
      <c r="V32" s="54"/>
      <c r="W32" s="54"/>
      <c r="X32" s="54"/>
      <c r="Y32" s="54"/>
      <c r="Z32" s="54"/>
    </row>
    <row r="33" spans="2:36">
      <c r="B33" s="76"/>
      <c r="C33" s="77"/>
      <c r="D33" s="50"/>
      <c r="E33" s="50"/>
      <c r="F33" s="50"/>
      <c r="G33" s="50"/>
      <c r="H33" s="50"/>
      <c r="I33" s="50"/>
      <c r="J33" s="50"/>
      <c r="K33" s="50"/>
      <c r="L33" s="51"/>
      <c r="M33" s="52"/>
      <c r="N33" s="52"/>
      <c r="O33" s="52"/>
      <c r="P33" s="52"/>
      <c r="Q33" s="52"/>
      <c r="R33" s="53"/>
      <c r="S33" s="53"/>
      <c r="T33" s="53"/>
      <c r="U33" s="54"/>
      <c r="V33" s="54"/>
      <c r="W33" s="54"/>
      <c r="X33" s="54"/>
      <c r="Y33" s="54"/>
      <c r="Z33" s="54"/>
    </row>
    <row r="34" spans="2:36">
      <c r="B34" s="64" t="s">
        <v>16</v>
      </c>
      <c r="C34" s="64"/>
      <c r="D34" s="64"/>
      <c r="E34" s="64"/>
      <c r="F34" s="64"/>
      <c r="G34" s="64"/>
      <c r="H34" s="64"/>
      <c r="I34" s="64"/>
      <c r="J34" s="64"/>
    </row>
    <row r="35" spans="2:36" ht="13.5" customHeight="1">
      <c r="M35" s="61" t="s">
        <v>13</v>
      </c>
      <c r="N35" s="61"/>
      <c r="O35" s="61"/>
      <c r="P35" s="61"/>
      <c r="Q35" s="61"/>
      <c r="R35" s="61"/>
      <c r="S35" s="61"/>
      <c r="T35" s="61"/>
      <c r="U35" s="73">
        <f>SUMIF(K24:L33,"※",U24:Z33)</f>
        <v>0</v>
      </c>
      <c r="V35" s="73"/>
      <c r="W35" s="73"/>
      <c r="X35" s="73"/>
      <c r="Y35" s="73"/>
      <c r="Z35" s="73"/>
    </row>
    <row r="36" spans="2:36" ht="14.25" customHeight="1">
      <c r="M36" s="61"/>
      <c r="N36" s="61"/>
      <c r="O36" s="61"/>
      <c r="P36" s="61"/>
      <c r="Q36" s="61"/>
      <c r="R36" s="61"/>
      <c r="S36" s="61"/>
      <c r="T36" s="61"/>
      <c r="U36" s="73"/>
      <c r="V36" s="73"/>
      <c r="W36" s="73"/>
      <c r="X36" s="73"/>
      <c r="Y36" s="73"/>
      <c r="Z36" s="73"/>
    </row>
    <row r="37" spans="2:36">
      <c r="M37" s="61" t="s">
        <v>15</v>
      </c>
      <c r="N37" s="61" t="s">
        <v>69</v>
      </c>
      <c r="O37" s="61"/>
      <c r="P37" s="61"/>
      <c r="Q37" s="61"/>
      <c r="R37" s="61"/>
      <c r="S37" s="61"/>
      <c r="T37" s="61"/>
      <c r="U37" s="62">
        <f>ROUNDDOWN(U35/100*8,0)</f>
        <v>0</v>
      </c>
      <c r="V37" s="62"/>
      <c r="W37" s="62"/>
      <c r="X37" s="62"/>
      <c r="Y37" s="62"/>
      <c r="Z37" s="63" t="s">
        <v>2</v>
      </c>
    </row>
    <row r="38" spans="2:36">
      <c r="M38" s="61"/>
      <c r="N38" s="61"/>
      <c r="O38" s="61"/>
      <c r="P38" s="61"/>
      <c r="Q38" s="61"/>
      <c r="R38" s="61"/>
      <c r="S38" s="61"/>
      <c r="T38" s="61"/>
      <c r="U38" s="62"/>
      <c r="V38" s="62"/>
      <c r="W38" s="62"/>
      <c r="X38" s="62"/>
      <c r="Y38" s="62"/>
      <c r="Z38" s="63"/>
    </row>
    <row r="39" spans="2:36">
      <c r="M39" s="61" t="s">
        <v>14</v>
      </c>
      <c r="N39" s="61"/>
      <c r="O39" s="61"/>
      <c r="P39" s="61"/>
      <c r="Q39" s="61"/>
      <c r="R39" s="61"/>
      <c r="S39" s="61"/>
      <c r="T39" s="61"/>
      <c r="U39" s="73">
        <f>SUMIF(K24:L33,"",U24:Z33)</f>
        <v>0</v>
      </c>
      <c r="V39" s="73"/>
      <c r="W39" s="73"/>
      <c r="X39" s="73"/>
      <c r="Y39" s="73"/>
      <c r="Z39" s="73"/>
    </row>
    <row r="40" spans="2:36">
      <c r="M40" s="61"/>
      <c r="N40" s="61"/>
      <c r="O40" s="61"/>
      <c r="P40" s="61"/>
      <c r="Q40" s="61"/>
      <c r="R40" s="61"/>
      <c r="S40" s="61"/>
      <c r="T40" s="61"/>
      <c r="U40" s="73"/>
      <c r="V40" s="73"/>
      <c r="W40" s="73"/>
      <c r="X40" s="73"/>
      <c r="Y40" s="73"/>
      <c r="Z40" s="73"/>
    </row>
    <row r="41" spans="2:36">
      <c r="M41" s="61" t="s">
        <v>15</v>
      </c>
      <c r="N41" s="61" t="s">
        <v>69</v>
      </c>
      <c r="O41" s="61"/>
      <c r="P41" s="61"/>
      <c r="Q41" s="61"/>
      <c r="R41" s="61"/>
      <c r="S41" s="61"/>
      <c r="T41" s="61"/>
      <c r="U41" s="62">
        <f>ROUNDDOWN(U39/100*10,0)</f>
        <v>0</v>
      </c>
      <c r="V41" s="62"/>
      <c r="W41" s="62"/>
      <c r="X41" s="62"/>
      <c r="Y41" s="62"/>
      <c r="Z41" s="63" t="s">
        <v>2</v>
      </c>
    </row>
    <row r="42" spans="2:36" ht="14.25" thickBot="1">
      <c r="M42" s="61"/>
      <c r="N42" s="61"/>
      <c r="O42" s="61"/>
      <c r="P42" s="61"/>
      <c r="Q42" s="61"/>
      <c r="R42" s="61"/>
      <c r="S42" s="61"/>
      <c r="T42" s="61"/>
      <c r="U42" s="62"/>
      <c r="V42" s="62"/>
      <c r="W42" s="62"/>
      <c r="X42" s="62"/>
      <c r="Y42" s="62"/>
      <c r="Z42" s="63"/>
    </row>
    <row r="43" spans="2:36">
      <c r="M43" s="65" t="s">
        <v>12</v>
      </c>
      <c r="N43" s="66"/>
      <c r="O43" s="66"/>
      <c r="P43" s="66"/>
      <c r="Q43" s="66"/>
      <c r="R43" s="66"/>
      <c r="S43" s="66"/>
      <c r="T43" s="66"/>
      <c r="U43" s="69">
        <f>U35+U37+U39+U41</f>
        <v>0</v>
      </c>
      <c r="V43" s="69"/>
      <c r="W43" s="69"/>
      <c r="X43" s="69"/>
      <c r="Y43" s="69"/>
      <c r="Z43" s="70"/>
    </row>
    <row r="44" spans="2:36" ht="14.25" thickBot="1">
      <c r="M44" s="67"/>
      <c r="N44" s="68"/>
      <c r="O44" s="68"/>
      <c r="P44" s="68"/>
      <c r="Q44" s="68"/>
      <c r="R44" s="68"/>
      <c r="S44" s="68"/>
      <c r="T44" s="68"/>
      <c r="U44" s="71"/>
      <c r="V44" s="71"/>
      <c r="W44" s="71"/>
      <c r="X44" s="71"/>
      <c r="Y44" s="71"/>
      <c r="Z44" s="72"/>
    </row>
    <row r="45" spans="2:36">
      <c r="AC45" s="1" t="s">
        <v>52</v>
      </c>
    </row>
    <row r="46" spans="2:36">
      <c r="AC46" s="1" t="s">
        <v>53</v>
      </c>
    </row>
    <row r="47" spans="2:36" ht="18" customHeight="1">
      <c r="B47" s="82" t="s">
        <v>70</v>
      </c>
      <c r="C47" s="82"/>
      <c r="D47" s="82"/>
      <c r="E47" s="82"/>
      <c r="F47" s="82"/>
      <c r="G47" s="82"/>
      <c r="H47" s="85" t="s">
        <v>57</v>
      </c>
      <c r="I47" s="86"/>
      <c r="J47" s="86"/>
      <c r="K47" s="86"/>
      <c r="L47" s="86" t="s">
        <v>27</v>
      </c>
      <c r="M47" s="86"/>
      <c r="N47" s="86"/>
      <c r="O47" s="86"/>
      <c r="P47" s="82" t="s">
        <v>58</v>
      </c>
      <c r="Q47" s="82"/>
      <c r="R47" s="82"/>
      <c r="S47" s="82"/>
      <c r="T47" s="82"/>
      <c r="U47" s="82"/>
      <c r="V47" s="82"/>
      <c r="W47" s="82"/>
      <c r="X47" s="82"/>
      <c r="Y47" s="82"/>
      <c r="Z47" s="82"/>
      <c r="AC47" s="1" t="s">
        <v>54</v>
      </c>
    </row>
    <row r="48" spans="2:36" ht="18" customHeight="1">
      <c r="B48" s="82"/>
      <c r="C48" s="82"/>
      <c r="D48" s="82"/>
      <c r="E48" s="82"/>
      <c r="F48" s="82"/>
      <c r="G48" s="82"/>
      <c r="H48" s="86"/>
      <c r="I48" s="86"/>
      <c r="J48" s="86"/>
      <c r="K48" s="86"/>
      <c r="L48" s="86" t="s">
        <v>28</v>
      </c>
      <c r="M48" s="86"/>
      <c r="N48" s="86"/>
      <c r="O48" s="86"/>
      <c r="P48" s="82"/>
      <c r="Q48" s="82"/>
      <c r="R48" s="82"/>
      <c r="S48" s="82"/>
      <c r="T48" s="82"/>
      <c r="U48" s="82"/>
      <c r="V48" s="82"/>
      <c r="W48" s="82"/>
      <c r="X48" s="82"/>
      <c r="Y48" s="82"/>
      <c r="Z48" s="82"/>
      <c r="AC48" s="1" t="s">
        <v>75</v>
      </c>
      <c r="AJ48" s="3"/>
    </row>
    <row r="49" spans="2:36" ht="18.75">
      <c r="B49" s="82"/>
      <c r="C49" s="82"/>
      <c r="D49" s="82"/>
      <c r="E49" s="82"/>
      <c r="F49" s="82"/>
      <c r="G49" s="82"/>
      <c r="H49" s="86"/>
      <c r="I49" s="86"/>
      <c r="J49" s="86"/>
      <c r="K49" s="86"/>
      <c r="L49" s="86" t="s">
        <v>29</v>
      </c>
      <c r="M49" s="86"/>
      <c r="N49" s="86"/>
      <c r="O49" s="86"/>
      <c r="P49" s="82"/>
      <c r="Q49" s="82"/>
      <c r="R49" s="82"/>
      <c r="S49" s="82"/>
      <c r="T49" s="82"/>
      <c r="U49" s="82"/>
      <c r="V49" s="82"/>
      <c r="W49" s="82"/>
      <c r="X49" s="82"/>
      <c r="Y49" s="82"/>
      <c r="Z49" s="82"/>
      <c r="AC49" s="1" t="s">
        <v>76</v>
      </c>
      <c r="AJ49" s="3"/>
    </row>
    <row r="50" spans="2:36">
      <c r="B50" s="82"/>
      <c r="C50" s="82"/>
      <c r="D50" s="82"/>
      <c r="E50" s="82"/>
      <c r="F50" s="82"/>
      <c r="G50" s="82"/>
      <c r="H50" s="86"/>
      <c r="I50" s="86"/>
      <c r="J50" s="86"/>
      <c r="K50" s="86"/>
      <c r="L50" s="87"/>
      <c r="M50" s="87"/>
      <c r="N50" s="87"/>
      <c r="O50" s="87"/>
      <c r="P50" s="83"/>
      <c r="Q50" s="83"/>
      <c r="R50" s="83"/>
      <c r="S50" s="83"/>
      <c r="T50" s="83"/>
      <c r="U50" s="83"/>
      <c r="V50" s="83"/>
      <c r="W50" s="83"/>
      <c r="X50" s="83"/>
      <c r="Y50" s="83"/>
      <c r="Z50" s="83"/>
    </row>
    <row r="51" spans="2:36">
      <c r="B51" s="82" t="s">
        <v>70</v>
      </c>
      <c r="C51" s="82"/>
      <c r="D51" s="82"/>
      <c r="E51" s="82"/>
      <c r="F51" s="82"/>
      <c r="G51" s="82"/>
      <c r="H51" s="82" t="s">
        <v>30</v>
      </c>
      <c r="I51" s="82"/>
      <c r="J51" s="82"/>
      <c r="K51" s="82"/>
      <c r="L51" s="84" t="s">
        <v>31</v>
      </c>
      <c r="M51" s="84"/>
      <c r="N51" s="84"/>
      <c r="O51" s="84"/>
      <c r="P51" s="84"/>
      <c r="Q51" s="84"/>
      <c r="R51" s="84"/>
      <c r="S51" s="84"/>
      <c r="T51" s="84"/>
      <c r="U51" s="84"/>
      <c r="V51" s="84"/>
      <c r="W51" s="84"/>
      <c r="X51" s="84"/>
      <c r="Y51" s="84"/>
      <c r="Z51" s="84"/>
      <c r="AC51" s="1" t="s">
        <v>55</v>
      </c>
    </row>
    <row r="52" spans="2:36">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C52" s="1" t="s">
        <v>56</v>
      </c>
    </row>
    <row r="53" spans="2:36">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5" spans="2:36">
      <c r="B55" s="5"/>
      <c r="C55" s="6"/>
      <c r="D55" s="6"/>
      <c r="E55" s="6"/>
      <c r="F55" s="6"/>
      <c r="G55" s="6"/>
      <c r="H55" s="6"/>
      <c r="I55" s="6"/>
      <c r="J55" s="6"/>
      <c r="K55" s="6"/>
      <c r="L55" s="6"/>
      <c r="M55" s="6"/>
      <c r="N55" s="6"/>
      <c r="O55" s="6"/>
      <c r="P55" s="6"/>
      <c r="Q55" s="6"/>
      <c r="R55" s="6"/>
      <c r="S55" s="6"/>
      <c r="T55" s="6"/>
      <c r="U55" s="6"/>
      <c r="V55" s="6"/>
      <c r="W55" s="6"/>
    </row>
    <row r="56" spans="2:36" ht="18.75">
      <c r="B56" s="7"/>
      <c r="C56" s="6"/>
      <c r="D56" s="6"/>
      <c r="E56" s="6"/>
      <c r="F56" s="6"/>
      <c r="G56" s="6"/>
      <c r="H56" s="6"/>
      <c r="I56" s="6"/>
      <c r="J56" s="6"/>
      <c r="K56" s="6"/>
      <c r="L56" s="6"/>
      <c r="M56" s="6"/>
      <c r="N56" s="6"/>
      <c r="O56" s="6"/>
      <c r="P56" s="6"/>
      <c r="Q56" s="6"/>
      <c r="R56" s="6"/>
      <c r="S56" s="6"/>
      <c r="T56" s="6"/>
      <c r="U56" s="6"/>
      <c r="V56" s="6"/>
    </row>
  </sheetData>
  <mergeCells count="82">
    <mergeCell ref="J10:K11"/>
    <mergeCell ref="B10:I11"/>
    <mergeCell ref="Q15:S16"/>
    <mergeCell ref="T15:AA16"/>
    <mergeCell ref="A2:AA4"/>
    <mergeCell ref="B6:I8"/>
    <mergeCell ref="J6:K8"/>
    <mergeCell ref="Q6:R7"/>
    <mergeCell ref="S6:T7"/>
    <mergeCell ref="V6:W7"/>
    <mergeCell ref="Y6:Z7"/>
    <mergeCell ref="Q9:S10"/>
    <mergeCell ref="T9:AA10"/>
    <mergeCell ref="Q11:S12"/>
    <mergeCell ref="T11:AA12"/>
    <mergeCell ref="Q13:S14"/>
    <mergeCell ref="T13:AA14"/>
    <mergeCell ref="B19:P20"/>
    <mergeCell ref="B22:C23"/>
    <mergeCell ref="D22:L23"/>
    <mergeCell ref="M22:Q23"/>
    <mergeCell ref="R22:T23"/>
    <mergeCell ref="Q18:T19"/>
    <mergeCell ref="U22:Z23"/>
    <mergeCell ref="U18:AA19"/>
    <mergeCell ref="U24:Z25"/>
    <mergeCell ref="B26:C27"/>
    <mergeCell ref="D26:J27"/>
    <mergeCell ref="K26:L27"/>
    <mergeCell ref="M26:Q27"/>
    <mergeCell ref="R26:T27"/>
    <mergeCell ref="U26:Z27"/>
    <mergeCell ref="B24:C25"/>
    <mergeCell ref="D24:J25"/>
    <mergeCell ref="K24:L25"/>
    <mergeCell ref="M24:Q25"/>
    <mergeCell ref="R24:T25"/>
    <mergeCell ref="U28:Z29"/>
    <mergeCell ref="B30:C31"/>
    <mergeCell ref="D30:J31"/>
    <mergeCell ref="K30:L31"/>
    <mergeCell ref="M30:Q31"/>
    <mergeCell ref="R30:T31"/>
    <mergeCell ref="B28:C29"/>
    <mergeCell ref="D28:J29"/>
    <mergeCell ref="K28:L29"/>
    <mergeCell ref="M28:Q29"/>
    <mergeCell ref="R28:T29"/>
    <mergeCell ref="M37:M38"/>
    <mergeCell ref="N37:T38"/>
    <mergeCell ref="U37:Y38"/>
    <mergeCell ref="Z37:Z38"/>
    <mergeCell ref="U30:Z31"/>
    <mergeCell ref="U32:Z33"/>
    <mergeCell ref="B34:J34"/>
    <mergeCell ref="M35:T36"/>
    <mergeCell ref="U35:Z36"/>
    <mergeCell ref="B32:C33"/>
    <mergeCell ref="D32:J33"/>
    <mergeCell ref="K32:L33"/>
    <mergeCell ref="M32:Q33"/>
    <mergeCell ref="R32:T33"/>
    <mergeCell ref="M39:T40"/>
    <mergeCell ref="U39:Z40"/>
    <mergeCell ref="M41:M42"/>
    <mergeCell ref="N41:T42"/>
    <mergeCell ref="U41:Y42"/>
    <mergeCell ref="Z41:Z42"/>
    <mergeCell ref="M43:T44"/>
    <mergeCell ref="U43:Z44"/>
    <mergeCell ref="B51:G53"/>
    <mergeCell ref="H51:K53"/>
    <mergeCell ref="L51:O53"/>
    <mergeCell ref="P51:Z53"/>
    <mergeCell ref="B47:G50"/>
    <mergeCell ref="H47:K50"/>
    <mergeCell ref="L47:O47"/>
    <mergeCell ref="P47:Z47"/>
    <mergeCell ref="L48:O48"/>
    <mergeCell ref="P48:Z48"/>
    <mergeCell ref="L49:O50"/>
    <mergeCell ref="P49:Z50"/>
  </mergeCells>
  <phoneticPr fontId="2"/>
  <dataValidations count="5">
    <dataValidation type="list" allowBlank="1" showInputMessage="1" showErrorMessage="1" sqref="L9:L10 K9">
      <formula1>#REF!</formula1>
    </dataValidation>
    <dataValidation type="list" allowBlank="1" showInputMessage="1" showErrorMessage="1" sqref="J6:K8">
      <formula1>$AC$2:$AC$3</formula1>
    </dataValidation>
    <dataValidation type="list" allowBlank="1" showInputMessage="1" showErrorMessage="1" sqref="K24:L33">
      <formula1>$AC$5:$AC$6</formula1>
    </dataValidation>
    <dataValidation type="list" allowBlank="1" showInputMessage="1" showErrorMessage="1" sqref="P47:Z47">
      <formula1>$AC$51:$AC$52</formula1>
    </dataValidation>
    <dataValidation type="list" allowBlank="1" showInputMessage="1" showErrorMessage="1" sqref="H47:K50">
      <formula1>$AC$45:$AC$49</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56"/>
  <sheetViews>
    <sheetView showZeros="0" view="pageBreakPreview" topLeftCell="A34" zoomScaleNormal="100" zoomScaleSheetLayoutView="100" workbookViewId="0">
      <selection activeCell="AA40" sqref="AA40"/>
    </sheetView>
  </sheetViews>
  <sheetFormatPr defaultColWidth="2.875" defaultRowHeight="13.5"/>
  <cols>
    <col min="1" max="11" width="2.875" style="1"/>
    <col min="12" max="12" width="2.875" style="1" customWidth="1"/>
    <col min="13" max="16384" width="2.875" style="1"/>
  </cols>
  <sheetData>
    <row r="2" spans="1:29">
      <c r="A2" s="27" t="s">
        <v>64</v>
      </c>
      <c r="B2" s="27"/>
      <c r="C2" s="27"/>
      <c r="D2" s="27"/>
      <c r="E2" s="27"/>
      <c r="F2" s="27"/>
      <c r="G2" s="27"/>
      <c r="H2" s="27"/>
      <c r="I2" s="27"/>
      <c r="J2" s="27"/>
      <c r="K2" s="27"/>
      <c r="L2" s="27"/>
      <c r="M2" s="27"/>
      <c r="N2" s="27"/>
      <c r="O2" s="27"/>
      <c r="P2" s="27"/>
      <c r="Q2" s="27"/>
      <c r="R2" s="27"/>
      <c r="S2" s="27"/>
      <c r="T2" s="27"/>
      <c r="U2" s="27"/>
      <c r="V2" s="27"/>
      <c r="W2" s="27"/>
      <c r="X2" s="27"/>
      <c r="Y2" s="27"/>
      <c r="Z2" s="27"/>
      <c r="AA2" s="27"/>
      <c r="AC2" s="1" t="s">
        <v>0</v>
      </c>
    </row>
    <row r="3" spans="1:29">
      <c r="A3" s="27"/>
      <c r="B3" s="27"/>
      <c r="C3" s="27"/>
      <c r="D3" s="27"/>
      <c r="E3" s="27"/>
      <c r="F3" s="27"/>
      <c r="G3" s="27"/>
      <c r="H3" s="27"/>
      <c r="I3" s="27"/>
      <c r="J3" s="27"/>
      <c r="K3" s="27"/>
      <c r="L3" s="27"/>
      <c r="M3" s="27"/>
      <c r="N3" s="27"/>
      <c r="O3" s="27"/>
      <c r="P3" s="27"/>
      <c r="Q3" s="27"/>
      <c r="R3" s="27"/>
      <c r="S3" s="27"/>
      <c r="T3" s="27"/>
      <c r="U3" s="27"/>
      <c r="V3" s="27"/>
      <c r="W3" s="27"/>
      <c r="X3" s="27"/>
      <c r="Y3" s="27"/>
      <c r="Z3" s="27"/>
      <c r="AA3" s="27"/>
      <c r="AC3" s="1" t="s">
        <v>41</v>
      </c>
    </row>
    <row r="4" spans="1:29">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c r="AC5" s="1" t="s">
        <v>45</v>
      </c>
    </row>
    <row r="6" spans="1:29" ht="13.5" customHeight="1">
      <c r="B6" s="28" t="str">
        <f>IF(,'様式（税抜単価）'!B6,'様式（税抜単価）'!B6)</f>
        <v>亀　岡　市　長</v>
      </c>
      <c r="C6" s="28"/>
      <c r="D6" s="28"/>
      <c r="E6" s="28"/>
      <c r="F6" s="28"/>
      <c r="G6" s="28"/>
      <c r="H6" s="28"/>
      <c r="I6" s="28"/>
      <c r="J6" s="121" t="str">
        <f>IF(,'様式（税抜単価）'!J6,'様式（税抜単価）'!J6)</f>
        <v>様</v>
      </c>
      <c r="K6" s="121"/>
      <c r="Q6" s="32" t="s">
        <v>3</v>
      </c>
      <c r="R6" s="32"/>
      <c r="S6" s="32">
        <f>IF('様式（税抜単価）'!S6:T7,'様式（税抜単価）'!S6:T7,'様式（税抜単価）'!S6:T7)</f>
        <v>0</v>
      </c>
      <c r="T6" s="32"/>
      <c r="V6" s="32">
        <f>IF('様式（税抜単価）'!V6:W7,'様式（税抜単価）'!V6:W7,'様式（税抜単価）'!V6:W7)</f>
        <v>0</v>
      </c>
      <c r="W6" s="32"/>
      <c r="Y6" s="32">
        <f>IF('様式（税抜単価）'!Y6:Z7,'様式（税抜単価）'!Y6:Z7,'様式（税抜単価）'!Y6:Z7)</f>
        <v>0</v>
      </c>
      <c r="Z6" s="32"/>
    </row>
    <row r="7" spans="1:29" ht="13.5" customHeight="1">
      <c r="B7" s="28"/>
      <c r="C7" s="28"/>
      <c r="D7" s="28"/>
      <c r="E7" s="28"/>
      <c r="F7" s="28"/>
      <c r="G7" s="28"/>
      <c r="H7" s="28"/>
      <c r="I7" s="28"/>
      <c r="J7" s="121"/>
      <c r="K7" s="121"/>
      <c r="Q7" s="32"/>
      <c r="R7" s="32"/>
      <c r="S7" s="32"/>
      <c r="T7" s="32"/>
      <c r="U7" s="2" t="s">
        <v>4</v>
      </c>
      <c r="V7" s="32"/>
      <c r="W7" s="32"/>
      <c r="X7" s="2" t="s">
        <v>5</v>
      </c>
      <c r="Y7" s="32"/>
      <c r="Z7" s="32"/>
      <c r="AA7" s="2" t="s">
        <v>6</v>
      </c>
    </row>
    <row r="8" spans="1:29" ht="13.5" customHeight="1">
      <c r="B8" s="28"/>
      <c r="C8" s="28"/>
      <c r="D8" s="28"/>
      <c r="E8" s="28"/>
      <c r="F8" s="28"/>
      <c r="G8" s="28"/>
      <c r="H8" s="28"/>
      <c r="I8" s="28"/>
      <c r="J8" s="121"/>
      <c r="K8" s="121"/>
    </row>
    <row r="9" spans="1:29" ht="14.25">
      <c r="B9" s="19"/>
      <c r="C9" s="19"/>
      <c r="D9" s="19"/>
      <c r="E9" s="19"/>
      <c r="F9" s="19"/>
      <c r="G9" s="19"/>
      <c r="H9" s="19"/>
      <c r="I9" s="19"/>
      <c r="K9" s="20"/>
      <c r="L9" s="20"/>
      <c r="Q9" s="30" t="s">
        <v>35</v>
      </c>
      <c r="R9" s="30"/>
      <c r="S9" s="30"/>
      <c r="T9" s="25">
        <f>IF('様式（税抜単価）'!T9:AA10,'様式（税抜単価）'!T9:AA10,'様式（税抜単価）'!T9:AA10)</f>
        <v>0</v>
      </c>
      <c r="U9" s="25"/>
      <c r="V9" s="25"/>
      <c r="W9" s="25"/>
      <c r="X9" s="25"/>
      <c r="Y9" s="25"/>
      <c r="Z9" s="25"/>
      <c r="AA9" s="25"/>
    </row>
    <row r="10" spans="1:29" ht="14.25">
      <c r="B10" s="33" t="str">
        <f>IF(,'様式（税抜単価）'!B10:I11,'様式（税抜単価）'!B10:I11)</f>
        <v>（　　　　　　）課</v>
      </c>
      <c r="C10" s="33"/>
      <c r="D10" s="33"/>
      <c r="E10" s="33"/>
      <c r="F10" s="33"/>
      <c r="G10" s="33"/>
      <c r="H10" s="33"/>
      <c r="I10" s="33"/>
      <c r="J10" s="33" t="s">
        <v>65</v>
      </c>
      <c r="K10" s="33"/>
      <c r="L10" s="20"/>
      <c r="Q10" s="31"/>
      <c r="R10" s="31"/>
      <c r="S10" s="31"/>
      <c r="T10" s="26"/>
      <c r="U10" s="26"/>
      <c r="V10" s="26"/>
      <c r="W10" s="26"/>
      <c r="X10" s="26"/>
      <c r="Y10" s="26"/>
      <c r="Z10" s="26"/>
      <c r="AA10" s="26"/>
    </row>
    <row r="11" spans="1:29" ht="13.5" customHeight="1">
      <c r="B11" s="33"/>
      <c r="C11" s="33"/>
      <c r="D11" s="33"/>
      <c r="E11" s="33"/>
      <c r="F11" s="33"/>
      <c r="G11" s="33"/>
      <c r="H11" s="33"/>
      <c r="I11" s="33"/>
      <c r="J11" s="33"/>
      <c r="K11" s="33"/>
      <c r="Q11" s="23" t="s">
        <v>37</v>
      </c>
      <c r="R11" s="23"/>
      <c r="S11" s="23"/>
      <c r="T11" s="25">
        <f>IF(,'様式（税抜単価）'!T11,'様式（税抜単価）'!T11)</f>
        <v>0</v>
      </c>
      <c r="U11" s="25"/>
      <c r="V11" s="25"/>
      <c r="W11" s="25"/>
      <c r="X11" s="25"/>
      <c r="Y11" s="25"/>
      <c r="Z11" s="25"/>
      <c r="AA11" s="25"/>
    </row>
    <row r="12" spans="1:29" ht="13.5" customHeight="1">
      <c r="B12" s="4"/>
      <c r="Q12" s="24"/>
      <c r="R12" s="24"/>
      <c r="S12" s="24"/>
      <c r="T12" s="26"/>
      <c r="U12" s="26"/>
      <c r="V12" s="26"/>
      <c r="W12" s="26"/>
      <c r="X12" s="26"/>
      <c r="Y12" s="26"/>
      <c r="Z12" s="26"/>
      <c r="AA12" s="26"/>
    </row>
    <row r="13" spans="1:29" ht="13.5" customHeight="1">
      <c r="Q13" s="23" t="s">
        <v>36</v>
      </c>
      <c r="R13" s="23"/>
      <c r="S13" s="23"/>
      <c r="T13" s="25">
        <f>IF(,'様式（税抜単価）'!T13,'様式（税抜単価）'!T13)</f>
        <v>0</v>
      </c>
      <c r="U13" s="25"/>
      <c r="V13" s="25"/>
      <c r="W13" s="25"/>
      <c r="X13" s="25"/>
      <c r="Y13" s="25"/>
      <c r="Z13" s="25"/>
      <c r="AA13" s="25"/>
    </row>
    <row r="14" spans="1:29" ht="13.5" customHeight="1">
      <c r="Q14" s="24"/>
      <c r="R14" s="24"/>
      <c r="S14" s="24"/>
      <c r="T14" s="26"/>
      <c r="U14" s="26"/>
      <c r="V14" s="26"/>
      <c r="W14" s="26"/>
      <c r="X14" s="26"/>
      <c r="Y14" s="26"/>
      <c r="Z14" s="26"/>
      <c r="AA14" s="26"/>
    </row>
    <row r="15" spans="1:29" ht="13.5" customHeight="1">
      <c r="Q15" s="34" t="s">
        <v>48</v>
      </c>
      <c r="R15" s="34"/>
      <c r="S15" s="34"/>
      <c r="T15" s="25">
        <f>IF(,'様式（税抜単価）'!T15,'様式（税抜単価）'!T15)</f>
        <v>0</v>
      </c>
      <c r="U15" s="25"/>
      <c r="V15" s="25"/>
      <c r="W15" s="25"/>
      <c r="X15" s="25"/>
      <c r="Y15" s="25"/>
      <c r="Z15" s="25"/>
      <c r="AA15" s="25"/>
    </row>
    <row r="16" spans="1:29">
      <c r="Q16" s="35"/>
      <c r="R16" s="35"/>
      <c r="S16" s="35"/>
      <c r="T16" s="26"/>
      <c r="U16" s="26"/>
      <c r="V16" s="26"/>
      <c r="W16" s="26"/>
      <c r="X16" s="26"/>
      <c r="Y16" s="26"/>
      <c r="Z16" s="26"/>
      <c r="AA16" s="26"/>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44">
        <f>IF('様式（税抜単価）'!U18:AA19,'様式（税抜単価）'!U18:AA19,'様式（税抜単価）'!U18:AA19)</f>
        <v>0</v>
      </c>
      <c r="V18" s="44"/>
      <c r="W18" s="44"/>
      <c r="X18" s="44"/>
      <c r="Y18" s="44"/>
      <c r="Z18" s="44"/>
      <c r="AA18" s="45"/>
    </row>
    <row r="19" spans="2:27" ht="14.25" thickBot="1">
      <c r="B19" s="37" t="s">
        <v>51</v>
      </c>
      <c r="C19" s="37"/>
      <c r="D19" s="37"/>
      <c r="E19" s="37"/>
      <c r="F19" s="37"/>
      <c r="G19" s="37"/>
      <c r="H19" s="37"/>
      <c r="I19" s="37"/>
      <c r="J19" s="37"/>
      <c r="K19" s="37"/>
      <c r="L19" s="37"/>
      <c r="M19" s="37"/>
      <c r="N19" s="37"/>
      <c r="O19" s="37"/>
      <c r="P19" s="37"/>
      <c r="Q19" s="41"/>
      <c r="R19" s="42"/>
      <c r="S19" s="42"/>
      <c r="T19" s="43"/>
      <c r="U19" s="46"/>
      <c r="V19" s="46"/>
      <c r="W19" s="46"/>
      <c r="X19" s="46"/>
      <c r="Y19" s="46"/>
      <c r="Z19" s="46"/>
      <c r="AA19" s="47"/>
    </row>
    <row r="20" spans="2:27">
      <c r="B20" s="37"/>
      <c r="C20" s="37"/>
      <c r="D20" s="37"/>
      <c r="E20" s="37"/>
      <c r="F20" s="37"/>
      <c r="G20" s="37"/>
      <c r="H20" s="37"/>
      <c r="I20" s="37"/>
      <c r="J20" s="37"/>
      <c r="K20" s="37"/>
      <c r="L20" s="37"/>
      <c r="M20" s="37"/>
      <c r="N20" s="37"/>
      <c r="O20" s="37"/>
      <c r="P20" s="37"/>
    </row>
    <row r="22" spans="2:27" ht="13.5" customHeight="1">
      <c r="B22" s="55" t="s">
        <v>20</v>
      </c>
      <c r="C22" s="57"/>
      <c r="D22" s="55" t="s">
        <v>7</v>
      </c>
      <c r="E22" s="56"/>
      <c r="F22" s="56"/>
      <c r="G22" s="56"/>
      <c r="H22" s="56"/>
      <c r="I22" s="56"/>
      <c r="J22" s="56"/>
      <c r="K22" s="56"/>
      <c r="L22" s="57"/>
      <c r="M22" s="36" t="s">
        <v>21</v>
      </c>
      <c r="N22" s="36"/>
      <c r="O22" s="36"/>
      <c r="P22" s="36"/>
      <c r="Q22" s="36"/>
      <c r="R22" s="36" t="s">
        <v>8</v>
      </c>
      <c r="S22" s="36"/>
      <c r="T22" s="36"/>
      <c r="U22" s="36" t="s">
        <v>66</v>
      </c>
      <c r="V22" s="36"/>
      <c r="W22" s="36"/>
      <c r="X22" s="36"/>
      <c r="Y22" s="36"/>
      <c r="Z22" s="36"/>
    </row>
    <row r="23" spans="2:27" ht="13.5" customHeight="1">
      <c r="B23" s="58"/>
      <c r="C23" s="60"/>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74">
        <f>IF('様式（税抜単価）'!B24,'様式（税抜単価）'!B24,'様式（税抜単価）'!B24)</f>
        <v>0</v>
      </c>
      <c r="C24" s="75"/>
      <c r="D24" s="48">
        <f>IF(,'様式（税抜単価）'!D24,'様式（税抜単価）'!D24)</f>
        <v>0</v>
      </c>
      <c r="E24" s="48"/>
      <c r="F24" s="48"/>
      <c r="G24" s="48"/>
      <c r="H24" s="48"/>
      <c r="I24" s="48"/>
      <c r="J24" s="48"/>
      <c r="K24" s="90">
        <f>IF(,'様式（税抜単価）'!K24:L25,'様式（税抜単価）'!K24:L25)</f>
        <v>0</v>
      </c>
      <c r="L24" s="91"/>
      <c r="M24" s="52">
        <f>IF('様式（税抜単価）'!M24,'様式（税抜単価）'!M24,'様式（税抜単価）'!M24)</f>
        <v>0</v>
      </c>
      <c r="N24" s="52"/>
      <c r="O24" s="52"/>
      <c r="P24" s="52"/>
      <c r="Q24" s="52"/>
      <c r="R24" s="53">
        <f>IF('様式（税抜単価）'!R24,'様式（税抜単価）'!R24,'様式（税抜単価）'!R24)</f>
        <v>0</v>
      </c>
      <c r="S24" s="53"/>
      <c r="T24" s="53"/>
      <c r="U24" s="54">
        <f>ROUNDDOWN(IF(K24="※",M24*R24,M24*R24),0)</f>
        <v>0</v>
      </c>
      <c r="V24" s="54"/>
      <c r="W24" s="54"/>
      <c r="X24" s="54"/>
      <c r="Y24" s="54"/>
      <c r="Z24" s="54"/>
    </row>
    <row r="25" spans="2:27">
      <c r="B25" s="76"/>
      <c r="C25" s="77"/>
      <c r="D25" s="50"/>
      <c r="E25" s="50"/>
      <c r="F25" s="50"/>
      <c r="G25" s="50"/>
      <c r="H25" s="50"/>
      <c r="I25" s="50"/>
      <c r="J25" s="50"/>
      <c r="K25" s="92"/>
      <c r="L25" s="93"/>
      <c r="M25" s="52"/>
      <c r="N25" s="52"/>
      <c r="O25" s="52"/>
      <c r="P25" s="52"/>
      <c r="Q25" s="52"/>
      <c r="R25" s="53"/>
      <c r="S25" s="53"/>
      <c r="T25" s="53"/>
      <c r="U25" s="54"/>
      <c r="V25" s="54"/>
      <c r="W25" s="54"/>
      <c r="X25" s="54"/>
      <c r="Y25" s="54"/>
      <c r="Z25" s="54"/>
    </row>
    <row r="26" spans="2:27">
      <c r="B26" s="74">
        <f>IF('様式（税抜単価）'!B26,'様式（税抜単価）'!B26,'様式（税抜単価）'!B26)</f>
        <v>0</v>
      </c>
      <c r="C26" s="75"/>
      <c r="D26" s="48">
        <f>IF(,'様式（税抜単価）'!D26,'様式（税抜単価）'!D26)</f>
        <v>0</v>
      </c>
      <c r="E26" s="48"/>
      <c r="F26" s="48"/>
      <c r="G26" s="48"/>
      <c r="H26" s="48"/>
      <c r="I26" s="48"/>
      <c r="J26" s="48"/>
      <c r="K26" s="90">
        <f>IF(,'様式（税抜単価）'!K26:L27,'様式（税抜単価）'!K26:L27)</f>
        <v>0</v>
      </c>
      <c r="L26" s="91"/>
      <c r="M26" s="52">
        <f>IF('様式（税抜単価）'!M26,'様式（税抜単価）'!M26,'様式（税抜単価）'!M26)</f>
        <v>0</v>
      </c>
      <c r="N26" s="52"/>
      <c r="O26" s="52"/>
      <c r="P26" s="52"/>
      <c r="Q26" s="52"/>
      <c r="R26" s="53">
        <f>IF('様式（税抜単価）'!R26,'様式（税抜単価）'!R26,'様式（税抜単価）'!R26)</f>
        <v>0</v>
      </c>
      <c r="S26" s="53"/>
      <c r="T26" s="53"/>
      <c r="U26" s="54">
        <f>ROUNDDOWN(IF(K26="※",M26*R26,M26*R26),0)</f>
        <v>0</v>
      </c>
      <c r="V26" s="54"/>
      <c r="W26" s="54"/>
      <c r="X26" s="54"/>
      <c r="Y26" s="54"/>
      <c r="Z26" s="54"/>
    </row>
    <row r="27" spans="2:27">
      <c r="B27" s="76"/>
      <c r="C27" s="77"/>
      <c r="D27" s="50"/>
      <c r="E27" s="50"/>
      <c r="F27" s="50"/>
      <c r="G27" s="50"/>
      <c r="H27" s="50"/>
      <c r="I27" s="50"/>
      <c r="J27" s="50"/>
      <c r="K27" s="92"/>
      <c r="L27" s="93"/>
      <c r="M27" s="52"/>
      <c r="N27" s="52"/>
      <c r="O27" s="52"/>
      <c r="P27" s="52"/>
      <c r="Q27" s="52"/>
      <c r="R27" s="53"/>
      <c r="S27" s="53"/>
      <c r="T27" s="53"/>
      <c r="U27" s="54"/>
      <c r="V27" s="54"/>
      <c r="W27" s="54"/>
      <c r="X27" s="54"/>
      <c r="Y27" s="54"/>
      <c r="Z27" s="54"/>
    </row>
    <row r="28" spans="2:27">
      <c r="B28" s="74">
        <f>IF('様式（税抜単価）'!B28,'様式（税抜単価）'!B28,'様式（税抜単価）'!B28)</f>
        <v>0</v>
      </c>
      <c r="C28" s="75"/>
      <c r="D28" s="48">
        <f>IF(,'様式（税抜単価）'!D28,'様式（税抜単価）'!D28)</f>
        <v>0</v>
      </c>
      <c r="E28" s="48"/>
      <c r="F28" s="48"/>
      <c r="G28" s="48"/>
      <c r="H28" s="48"/>
      <c r="I28" s="48"/>
      <c r="J28" s="48"/>
      <c r="K28" s="90">
        <f>IF(,'様式（税抜単価）'!K28:L29,'様式（税抜単価）'!K28:L29)</f>
        <v>0</v>
      </c>
      <c r="L28" s="91"/>
      <c r="M28" s="52">
        <f>IF('様式（税抜単価）'!M28,'様式（税抜単価）'!M28,'様式（税抜単価）'!M28)</f>
        <v>0</v>
      </c>
      <c r="N28" s="52"/>
      <c r="O28" s="52"/>
      <c r="P28" s="52"/>
      <c r="Q28" s="52"/>
      <c r="R28" s="53">
        <f>IF('様式（税抜単価）'!R28,'様式（税抜単価）'!R28,'様式（税抜単価）'!R28)</f>
        <v>0</v>
      </c>
      <c r="S28" s="53"/>
      <c r="T28" s="53"/>
      <c r="U28" s="54">
        <f>ROUNDDOWN(IF(K28="※",M28*R28,M28*R28),0)</f>
        <v>0</v>
      </c>
      <c r="V28" s="54"/>
      <c r="W28" s="54"/>
      <c r="X28" s="54"/>
      <c r="Y28" s="54"/>
      <c r="Z28" s="54"/>
    </row>
    <row r="29" spans="2:27">
      <c r="B29" s="76"/>
      <c r="C29" s="77"/>
      <c r="D29" s="50"/>
      <c r="E29" s="50"/>
      <c r="F29" s="50"/>
      <c r="G29" s="50"/>
      <c r="H29" s="50"/>
      <c r="I29" s="50"/>
      <c r="J29" s="50"/>
      <c r="K29" s="92"/>
      <c r="L29" s="93"/>
      <c r="M29" s="52"/>
      <c r="N29" s="52"/>
      <c r="O29" s="52"/>
      <c r="P29" s="52"/>
      <c r="Q29" s="52"/>
      <c r="R29" s="53"/>
      <c r="S29" s="53"/>
      <c r="T29" s="53"/>
      <c r="U29" s="54"/>
      <c r="V29" s="54"/>
      <c r="W29" s="54"/>
      <c r="X29" s="54"/>
      <c r="Y29" s="54"/>
      <c r="Z29" s="54"/>
    </row>
    <row r="30" spans="2:27">
      <c r="B30" s="74">
        <f>IF('様式（税抜単価）'!B30,'様式（税抜単価）'!B30,'様式（税抜単価）'!B30)</f>
        <v>0</v>
      </c>
      <c r="C30" s="75"/>
      <c r="D30" s="48">
        <f>IF(,'様式（税抜単価）'!D30,'様式（税抜単価）'!D30)</f>
        <v>0</v>
      </c>
      <c r="E30" s="48"/>
      <c r="F30" s="48"/>
      <c r="G30" s="48"/>
      <c r="H30" s="48"/>
      <c r="I30" s="48"/>
      <c r="J30" s="48"/>
      <c r="K30" s="90">
        <f>IF(,'様式（税抜単価）'!K30:L31,'様式（税抜単価）'!K30:L31)</f>
        <v>0</v>
      </c>
      <c r="L30" s="91"/>
      <c r="M30" s="52">
        <f>IF('様式（税抜単価）'!M30,'様式（税抜単価）'!M30,'様式（税抜単価）'!M30)</f>
        <v>0</v>
      </c>
      <c r="N30" s="52"/>
      <c r="O30" s="52"/>
      <c r="P30" s="52"/>
      <c r="Q30" s="52"/>
      <c r="R30" s="53">
        <f>IF('様式（税抜単価）'!R30,'様式（税抜単価）'!R30,'様式（税抜単価）'!R30)</f>
        <v>0</v>
      </c>
      <c r="S30" s="53"/>
      <c r="T30" s="53"/>
      <c r="U30" s="54">
        <f>ROUNDDOWN(IF(K30="※",M30*R30,M30*R30),0)</f>
        <v>0</v>
      </c>
      <c r="V30" s="54"/>
      <c r="W30" s="54"/>
      <c r="X30" s="54"/>
      <c r="Y30" s="54"/>
      <c r="Z30" s="54"/>
    </row>
    <row r="31" spans="2:27">
      <c r="B31" s="76"/>
      <c r="C31" s="77"/>
      <c r="D31" s="50"/>
      <c r="E31" s="50"/>
      <c r="F31" s="50"/>
      <c r="G31" s="50"/>
      <c r="H31" s="50"/>
      <c r="I31" s="50"/>
      <c r="J31" s="50"/>
      <c r="K31" s="92"/>
      <c r="L31" s="93"/>
      <c r="M31" s="52"/>
      <c r="N31" s="52"/>
      <c r="O31" s="52"/>
      <c r="P31" s="52"/>
      <c r="Q31" s="52"/>
      <c r="R31" s="53"/>
      <c r="S31" s="53"/>
      <c r="T31" s="53"/>
      <c r="U31" s="54"/>
      <c r="V31" s="54"/>
      <c r="W31" s="54"/>
      <c r="X31" s="54"/>
      <c r="Y31" s="54"/>
      <c r="Z31" s="54"/>
    </row>
    <row r="32" spans="2:27">
      <c r="B32" s="74">
        <f>IF('様式（税抜単価）'!B32,'様式（税抜単価）'!B32,'様式（税抜単価）'!B32)</f>
        <v>0</v>
      </c>
      <c r="C32" s="75"/>
      <c r="D32" s="48">
        <f>IF(,'様式（税抜単価）'!D32,'様式（税抜単価）'!D32)</f>
        <v>0</v>
      </c>
      <c r="E32" s="48"/>
      <c r="F32" s="48"/>
      <c r="G32" s="48"/>
      <c r="H32" s="48"/>
      <c r="I32" s="48"/>
      <c r="J32" s="48"/>
      <c r="K32" s="90">
        <f>IF(,'様式（税抜単価）'!K32:L33,'様式（税抜単価）'!K32:L33)</f>
        <v>0</v>
      </c>
      <c r="L32" s="91"/>
      <c r="M32" s="52"/>
      <c r="N32" s="52"/>
      <c r="O32" s="52"/>
      <c r="P32" s="52"/>
      <c r="Q32" s="52"/>
      <c r="R32" s="53"/>
      <c r="S32" s="53"/>
      <c r="T32" s="53"/>
      <c r="U32" s="54">
        <f>ROUNDDOWN(IF(K32="※",M32*R32,M32*R32),0)</f>
        <v>0</v>
      </c>
      <c r="V32" s="54"/>
      <c r="W32" s="54"/>
      <c r="X32" s="54"/>
      <c r="Y32" s="54"/>
      <c r="Z32" s="54"/>
    </row>
    <row r="33" spans="2:36">
      <c r="B33" s="76"/>
      <c r="C33" s="77"/>
      <c r="D33" s="50"/>
      <c r="E33" s="50"/>
      <c r="F33" s="50"/>
      <c r="G33" s="50"/>
      <c r="H33" s="50"/>
      <c r="I33" s="50"/>
      <c r="J33" s="50"/>
      <c r="K33" s="92"/>
      <c r="L33" s="93"/>
      <c r="M33" s="52"/>
      <c r="N33" s="52"/>
      <c r="O33" s="52"/>
      <c r="P33" s="52"/>
      <c r="Q33" s="52"/>
      <c r="R33" s="53"/>
      <c r="S33" s="53"/>
      <c r="T33" s="53"/>
      <c r="U33" s="54"/>
      <c r="V33" s="54"/>
      <c r="W33" s="54"/>
      <c r="X33" s="54"/>
      <c r="Y33" s="54"/>
      <c r="Z33" s="54"/>
    </row>
    <row r="34" spans="2:36">
      <c r="B34" s="64" t="s">
        <v>16</v>
      </c>
      <c r="C34" s="64"/>
      <c r="D34" s="64"/>
      <c r="E34" s="64"/>
      <c r="F34" s="64"/>
      <c r="G34" s="64"/>
      <c r="H34" s="64"/>
      <c r="I34" s="64"/>
      <c r="J34" s="64"/>
    </row>
    <row r="35" spans="2:36" ht="13.5" customHeight="1">
      <c r="M35" s="61" t="s">
        <v>13</v>
      </c>
      <c r="N35" s="61"/>
      <c r="O35" s="61"/>
      <c r="P35" s="61"/>
      <c r="Q35" s="61"/>
      <c r="R35" s="61"/>
      <c r="S35" s="61"/>
      <c r="T35" s="61"/>
      <c r="U35" s="73">
        <f>SUMIF('様式（税抜単価）'!U35:Z36,'様式（税抜単価）'!U35:Z36,'様式（税抜単価）'!U35:Z36)</f>
        <v>0</v>
      </c>
      <c r="V35" s="73"/>
      <c r="W35" s="73"/>
      <c r="X35" s="73"/>
      <c r="Y35" s="73"/>
      <c r="Z35" s="73"/>
    </row>
    <row r="36" spans="2:36" ht="14.25" customHeight="1">
      <c r="M36" s="61"/>
      <c r="N36" s="61"/>
      <c r="O36" s="61"/>
      <c r="P36" s="61"/>
      <c r="Q36" s="61"/>
      <c r="R36" s="61"/>
      <c r="S36" s="61"/>
      <c r="T36" s="61"/>
      <c r="U36" s="73"/>
      <c r="V36" s="73"/>
      <c r="W36" s="73"/>
      <c r="X36" s="73"/>
      <c r="Y36" s="73"/>
      <c r="Z36" s="73"/>
    </row>
    <row r="37" spans="2:36">
      <c r="M37" s="61" t="s">
        <v>15</v>
      </c>
      <c r="N37" s="61" t="s">
        <v>69</v>
      </c>
      <c r="O37" s="61"/>
      <c r="P37" s="61"/>
      <c r="Q37" s="61"/>
      <c r="R37" s="61"/>
      <c r="S37" s="61"/>
      <c r="T37" s="61"/>
      <c r="U37" s="124">
        <f>SUMIF('様式（税抜単価）'!U37:Z38,'様式（税抜単価）'!U37:Z38,'様式（税抜単価）'!U37:Z38)</f>
        <v>0</v>
      </c>
      <c r="V37" s="124"/>
      <c r="W37" s="124"/>
      <c r="X37" s="124"/>
      <c r="Y37" s="124"/>
      <c r="Z37" s="124" t="s">
        <v>73</v>
      </c>
    </row>
    <row r="38" spans="2:36">
      <c r="M38" s="61"/>
      <c r="N38" s="61"/>
      <c r="O38" s="61"/>
      <c r="P38" s="61"/>
      <c r="Q38" s="61"/>
      <c r="R38" s="61"/>
      <c r="S38" s="61"/>
      <c r="T38" s="61"/>
      <c r="U38" s="124"/>
      <c r="V38" s="124"/>
      <c r="W38" s="124"/>
      <c r="X38" s="124"/>
      <c r="Y38" s="124"/>
      <c r="Z38" s="124"/>
    </row>
    <row r="39" spans="2:36">
      <c r="M39" s="61" t="s">
        <v>14</v>
      </c>
      <c r="N39" s="61"/>
      <c r="O39" s="61"/>
      <c r="P39" s="61"/>
      <c r="Q39" s="61"/>
      <c r="R39" s="61"/>
      <c r="S39" s="61"/>
      <c r="T39" s="61"/>
      <c r="U39" s="73">
        <f>SUMIF('様式（税抜単価）'!U39:Z40,'様式（税抜単価）'!U39:Z40,'様式（税抜単価）'!U39:Z40)</f>
        <v>0</v>
      </c>
      <c r="V39" s="73"/>
      <c r="W39" s="73"/>
      <c r="X39" s="73"/>
      <c r="Y39" s="73"/>
      <c r="Z39" s="73"/>
    </row>
    <row r="40" spans="2:36">
      <c r="M40" s="61"/>
      <c r="N40" s="61"/>
      <c r="O40" s="61"/>
      <c r="P40" s="61"/>
      <c r="Q40" s="61"/>
      <c r="R40" s="61"/>
      <c r="S40" s="61"/>
      <c r="T40" s="61"/>
      <c r="U40" s="73"/>
      <c r="V40" s="73"/>
      <c r="W40" s="73"/>
      <c r="X40" s="73"/>
      <c r="Y40" s="73"/>
      <c r="Z40" s="73"/>
    </row>
    <row r="41" spans="2:36" ht="18.75" customHeight="1">
      <c r="M41" s="61" t="s">
        <v>15</v>
      </c>
      <c r="N41" s="61" t="s">
        <v>69</v>
      </c>
      <c r="O41" s="61"/>
      <c r="P41" s="61"/>
      <c r="Q41" s="61"/>
      <c r="R41" s="61"/>
      <c r="S41" s="61"/>
      <c r="T41" s="61"/>
      <c r="U41" s="73">
        <f>SUMIF('様式（税抜単価）'!U41:Z42,'様式（税抜単価）'!U41:Z42,'様式（税抜単価）'!U41:Z42)</f>
        <v>0</v>
      </c>
      <c r="V41" s="73"/>
      <c r="W41" s="73"/>
      <c r="X41" s="73"/>
      <c r="Y41" s="73"/>
      <c r="Z41" s="63" t="s">
        <v>73</v>
      </c>
    </row>
    <row r="42" spans="2:36" ht="19.5" customHeight="1" thickBot="1">
      <c r="M42" s="61"/>
      <c r="N42" s="61"/>
      <c r="O42" s="61"/>
      <c r="P42" s="61"/>
      <c r="Q42" s="61"/>
      <c r="R42" s="61"/>
      <c r="S42" s="61"/>
      <c r="T42" s="61"/>
      <c r="U42" s="122"/>
      <c r="V42" s="122"/>
      <c r="W42" s="122"/>
      <c r="X42" s="122"/>
      <c r="Y42" s="122"/>
      <c r="Z42" s="123"/>
    </row>
    <row r="43" spans="2:36">
      <c r="M43" s="65" t="s">
        <v>12</v>
      </c>
      <c r="N43" s="66"/>
      <c r="O43" s="66"/>
      <c r="P43" s="66"/>
      <c r="Q43" s="66"/>
      <c r="R43" s="66"/>
      <c r="S43" s="66"/>
      <c r="T43" s="66"/>
      <c r="U43" s="69">
        <f>SUMIF('様式（税抜単価）'!U43:Z44,'様式（税抜単価）'!U43:Z44,'様式（税抜単価）'!U43:Z44)</f>
        <v>0</v>
      </c>
      <c r="V43" s="69"/>
      <c r="W43" s="69"/>
      <c r="X43" s="69"/>
      <c r="Y43" s="69"/>
      <c r="Z43" s="70"/>
    </row>
    <row r="44" spans="2:36" ht="14.25" thickBot="1">
      <c r="M44" s="67"/>
      <c r="N44" s="68"/>
      <c r="O44" s="68"/>
      <c r="P44" s="68"/>
      <c r="Q44" s="68"/>
      <c r="R44" s="68"/>
      <c r="S44" s="68"/>
      <c r="T44" s="68"/>
      <c r="U44" s="71"/>
      <c r="V44" s="71"/>
      <c r="W44" s="71"/>
      <c r="X44" s="71"/>
      <c r="Y44" s="71"/>
      <c r="Z44" s="72"/>
    </row>
    <row r="47" spans="2:36" ht="18" customHeight="1">
      <c r="B47" s="82" t="str">
        <f>IF(,'様式（税抜単価）'!B47,'様式（税抜単価）'!B47)</f>
        <v>○○</v>
      </c>
      <c r="C47" s="82"/>
      <c r="D47" s="82"/>
      <c r="E47" s="82"/>
      <c r="F47" s="82"/>
      <c r="G47" s="82"/>
      <c r="H47" s="85" t="str">
        <f>IF(,'様式（税抜単価）'!H47,'様式（税抜単価）'!H47)</f>
        <v>銀　　行</v>
      </c>
      <c r="I47" s="86"/>
      <c r="J47" s="86"/>
      <c r="K47" s="86"/>
      <c r="L47" s="86" t="s">
        <v>27</v>
      </c>
      <c r="M47" s="86"/>
      <c r="N47" s="86"/>
      <c r="O47" s="86"/>
      <c r="P47" s="82" t="str">
        <f>IF(,'様式（税抜単価）'!$P$47,'様式（税抜単価）'!$P$47)</f>
        <v>普　通</v>
      </c>
      <c r="Q47" s="82"/>
      <c r="R47" s="82"/>
      <c r="S47" s="82"/>
      <c r="T47" s="82"/>
      <c r="U47" s="82"/>
      <c r="V47" s="82"/>
      <c r="W47" s="82"/>
      <c r="X47" s="82"/>
      <c r="Y47" s="82"/>
      <c r="Z47" s="82"/>
    </row>
    <row r="48" spans="2:36" ht="18" customHeight="1">
      <c r="B48" s="82"/>
      <c r="C48" s="82"/>
      <c r="D48" s="82"/>
      <c r="E48" s="82"/>
      <c r="F48" s="82"/>
      <c r="G48" s="82"/>
      <c r="H48" s="86"/>
      <c r="I48" s="86"/>
      <c r="J48" s="86"/>
      <c r="K48" s="86"/>
      <c r="L48" s="86" t="s">
        <v>28</v>
      </c>
      <c r="M48" s="86"/>
      <c r="N48" s="86"/>
      <c r="O48" s="86"/>
      <c r="P48" s="82">
        <f>IF('様式（税抜単価）'!$P$48,'様式（税抜単価）'!$P$48,'様式（税抜単価）'!$P$48)</f>
        <v>0</v>
      </c>
      <c r="Q48" s="82"/>
      <c r="R48" s="82"/>
      <c r="S48" s="82"/>
      <c r="T48" s="82"/>
      <c r="U48" s="82"/>
      <c r="V48" s="82"/>
      <c r="W48" s="82"/>
      <c r="X48" s="82"/>
      <c r="Y48" s="82"/>
      <c r="Z48" s="82"/>
      <c r="AJ48" s="3"/>
    </row>
    <row r="49" spans="2:36" ht="18.75">
      <c r="B49" s="82"/>
      <c r="C49" s="82"/>
      <c r="D49" s="82"/>
      <c r="E49" s="82"/>
      <c r="F49" s="82"/>
      <c r="G49" s="82"/>
      <c r="H49" s="86"/>
      <c r="I49" s="86"/>
      <c r="J49" s="86"/>
      <c r="K49" s="86"/>
      <c r="L49" s="86" t="s">
        <v>29</v>
      </c>
      <c r="M49" s="86"/>
      <c r="N49" s="86"/>
      <c r="O49" s="86"/>
      <c r="P49" s="82">
        <f>IF(,'様式（税抜単価）'!$P$49,'様式（税抜単価）'!$P$49)</f>
        <v>0</v>
      </c>
      <c r="Q49" s="82"/>
      <c r="R49" s="82"/>
      <c r="S49" s="82"/>
      <c r="T49" s="82"/>
      <c r="U49" s="82"/>
      <c r="V49" s="82"/>
      <c r="W49" s="82"/>
      <c r="X49" s="82"/>
      <c r="Y49" s="82"/>
      <c r="Z49" s="82"/>
      <c r="AJ49" s="3"/>
    </row>
    <row r="50" spans="2:36">
      <c r="B50" s="82"/>
      <c r="C50" s="82"/>
      <c r="D50" s="82"/>
      <c r="E50" s="82"/>
      <c r="F50" s="82"/>
      <c r="G50" s="82"/>
      <c r="H50" s="86"/>
      <c r="I50" s="86"/>
      <c r="J50" s="86"/>
      <c r="K50" s="86"/>
      <c r="L50" s="87"/>
      <c r="M50" s="87"/>
      <c r="N50" s="87"/>
      <c r="O50" s="87"/>
      <c r="P50" s="83"/>
      <c r="Q50" s="83"/>
      <c r="R50" s="83"/>
      <c r="S50" s="83"/>
      <c r="T50" s="83"/>
      <c r="U50" s="83"/>
      <c r="V50" s="83"/>
      <c r="W50" s="83"/>
      <c r="X50" s="83"/>
      <c r="Y50" s="83"/>
      <c r="Z50" s="83"/>
    </row>
    <row r="51" spans="2:36">
      <c r="B51" s="82" t="str">
        <f>IF(,'様式（税抜単価）'!B51,'様式（税抜単価）'!B51)</f>
        <v>○○</v>
      </c>
      <c r="C51" s="82"/>
      <c r="D51" s="82"/>
      <c r="E51" s="82"/>
      <c r="F51" s="82"/>
      <c r="G51" s="82"/>
      <c r="H51" s="82" t="str">
        <f>IF(,'様式（税抜単価）'!$H$51,'様式（税抜単価）'!$H$51)</f>
        <v>支店</v>
      </c>
      <c r="I51" s="82"/>
      <c r="J51" s="82"/>
      <c r="K51" s="82"/>
      <c r="L51" s="84" t="s">
        <v>31</v>
      </c>
      <c r="M51" s="84"/>
      <c r="N51" s="84"/>
      <c r="O51" s="84"/>
      <c r="P51" s="84">
        <f>IF(,'様式（税抜単価）'!$P$51,'様式（税抜単価）'!$P$51)</f>
        <v>0</v>
      </c>
      <c r="Q51" s="84"/>
      <c r="R51" s="84"/>
      <c r="S51" s="84"/>
      <c r="T51" s="84"/>
      <c r="U51" s="84"/>
      <c r="V51" s="84"/>
      <c r="W51" s="84"/>
      <c r="X51" s="84"/>
      <c r="Y51" s="84"/>
      <c r="Z51" s="84"/>
    </row>
    <row r="52" spans="2:3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2:36">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5" spans="2:36">
      <c r="B55" s="5"/>
      <c r="C55" s="6"/>
      <c r="D55" s="6"/>
      <c r="E55" s="6"/>
      <c r="F55" s="6"/>
      <c r="G55" s="6"/>
      <c r="H55" s="6"/>
      <c r="I55" s="6"/>
      <c r="J55" s="6"/>
      <c r="K55" s="6"/>
      <c r="L55" s="6"/>
      <c r="M55" s="6"/>
      <c r="N55" s="6"/>
      <c r="O55" s="6"/>
      <c r="P55" s="6"/>
      <c r="Q55" s="6"/>
      <c r="R55" s="6"/>
      <c r="S55" s="6"/>
      <c r="T55" s="6"/>
      <c r="U55" s="6"/>
      <c r="V55" s="6"/>
      <c r="W55" s="6"/>
    </row>
    <row r="56" spans="2:36" ht="18.75">
      <c r="B56" s="7"/>
      <c r="C56" s="6"/>
      <c r="D56" s="6"/>
      <c r="E56" s="6"/>
      <c r="F56" s="6"/>
      <c r="G56" s="6"/>
      <c r="H56" s="6"/>
      <c r="I56" s="6"/>
      <c r="J56" s="6"/>
      <c r="K56" s="6"/>
      <c r="L56" s="6"/>
      <c r="M56" s="6"/>
      <c r="N56" s="6"/>
      <c r="O56" s="6"/>
      <c r="P56" s="6"/>
      <c r="Q56" s="6"/>
      <c r="R56" s="6"/>
      <c r="S56" s="6"/>
      <c r="T56" s="6"/>
      <c r="U56" s="6"/>
      <c r="V56" s="6"/>
    </row>
  </sheetData>
  <mergeCells count="82">
    <mergeCell ref="A2:AA4"/>
    <mergeCell ref="B6:I8"/>
    <mergeCell ref="J6:K8"/>
    <mergeCell ref="Q9:S10"/>
    <mergeCell ref="T9:AA10"/>
    <mergeCell ref="B10:I11"/>
    <mergeCell ref="J10:K11"/>
    <mergeCell ref="Q11:S12"/>
    <mergeCell ref="T11:AA12"/>
    <mergeCell ref="Q6:R7"/>
    <mergeCell ref="S6:T7"/>
    <mergeCell ref="V6:W7"/>
    <mergeCell ref="Y6:Z7"/>
    <mergeCell ref="B19:P20"/>
    <mergeCell ref="Q13:S14"/>
    <mergeCell ref="T13:AA14"/>
    <mergeCell ref="Q15:S16"/>
    <mergeCell ref="T15:AA16"/>
    <mergeCell ref="Q18:T19"/>
    <mergeCell ref="U18:AA19"/>
    <mergeCell ref="B22:C23"/>
    <mergeCell ref="D22:L23"/>
    <mergeCell ref="M22:Q23"/>
    <mergeCell ref="R22:T23"/>
    <mergeCell ref="U22:Z23"/>
    <mergeCell ref="U24:Z25"/>
    <mergeCell ref="B26:C27"/>
    <mergeCell ref="D26:J27"/>
    <mergeCell ref="K26:L27"/>
    <mergeCell ref="M26:Q27"/>
    <mergeCell ref="R26:T27"/>
    <mergeCell ref="U26:Z27"/>
    <mergeCell ref="B24:C25"/>
    <mergeCell ref="D24:J25"/>
    <mergeCell ref="K24:L25"/>
    <mergeCell ref="M24:Q25"/>
    <mergeCell ref="R24:T25"/>
    <mergeCell ref="U30:Z31"/>
    <mergeCell ref="B28:C29"/>
    <mergeCell ref="D28:J29"/>
    <mergeCell ref="K28:L29"/>
    <mergeCell ref="M28:Q29"/>
    <mergeCell ref="R28:T29"/>
    <mergeCell ref="U28:Z29"/>
    <mergeCell ref="B30:C31"/>
    <mergeCell ref="D30:J31"/>
    <mergeCell ref="K30:L31"/>
    <mergeCell ref="M30:Q31"/>
    <mergeCell ref="R30:T31"/>
    <mergeCell ref="B34:J34"/>
    <mergeCell ref="M35:T36"/>
    <mergeCell ref="U35:Z36"/>
    <mergeCell ref="M37:M38"/>
    <mergeCell ref="B32:C33"/>
    <mergeCell ref="D32:J33"/>
    <mergeCell ref="K32:L33"/>
    <mergeCell ref="M32:Q33"/>
    <mergeCell ref="R32:T33"/>
    <mergeCell ref="N37:T38"/>
    <mergeCell ref="U37:Y38"/>
    <mergeCell ref="Z37:Z38"/>
    <mergeCell ref="M43:T44"/>
    <mergeCell ref="U43:Z44"/>
    <mergeCell ref="U32:Z33"/>
    <mergeCell ref="M39:T40"/>
    <mergeCell ref="U39:Z40"/>
    <mergeCell ref="M41:M42"/>
    <mergeCell ref="N41:T42"/>
    <mergeCell ref="U41:Y42"/>
    <mergeCell ref="Z41:Z42"/>
    <mergeCell ref="B51:G53"/>
    <mergeCell ref="H51:K53"/>
    <mergeCell ref="L51:O53"/>
    <mergeCell ref="P51:Z53"/>
    <mergeCell ref="B47:G50"/>
    <mergeCell ref="H47:K50"/>
    <mergeCell ref="L47:O47"/>
    <mergeCell ref="P47:Z47"/>
    <mergeCell ref="L48:O48"/>
    <mergeCell ref="P48:Z48"/>
    <mergeCell ref="L49:O50"/>
    <mergeCell ref="P49:Z50"/>
  </mergeCells>
  <phoneticPr fontId="2"/>
  <dataValidations count="1">
    <dataValidation type="list" allowBlank="1" showInputMessage="1" showErrorMessage="1" sqref="L9:L10 K9">
      <formula1>#REF!</formula1>
    </dataValidation>
  </dataValidations>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56"/>
  <sheetViews>
    <sheetView showZeros="0" view="pageBreakPreview" topLeftCell="A4" zoomScaleNormal="100" zoomScaleSheetLayoutView="100" workbookViewId="0">
      <selection activeCell="T9" sqref="T9:AA16"/>
    </sheetView>
  </sheetViews>
  <sheetFormatPr defaultColWidth="2.875" defaultRowHeight="13.5"/>
  <cols>
    <col min="1" max="16384" width="2.875" style="1"/>
  </cols>
  <sheetData>
    <row r="2" spans="1:27">
      <c r="A2" s="27" t="s">
        <v>18</v>
      </c>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c r="A3" s="27"/>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7">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6" spans="1:27">
      <c r="B6" s="28" t="s">
        <v>1</v>
      </c>
      <c r="C6" s="28"/>
      <c r="D6" s="28"/>
      <c r="E6" s="28"/>
      <c r="F6" s="28"/>
      <c r="G6" s="28"/>
      <c r="H6" s="28"/>
      <c r="I6" s="28"/>
      <c r="J6" s="29" t="s">
        <v>0</v>
      </c>
      <c r="K6" s="29"/>
      <c r="Q6" s="32" t="s">
        <v>3</v>
      </c>
      <c r="R6" s="32"/>
      <c r="S6" s="32">
        <v>5</v>
      </c>
      <c r="T6" s="32"/>
      <c r="V6" s="32">
        <v>10</v>
      </c>
      <c r="W6" s="32"/>
      <c r="Y6" s="32">
        <v>1</v>
      </c>
      <c r="Z6" s="32"/>
    </row>
    <row r="7" spans="1:27">
      <c r="B7" s="28"/>
      <c r="C7" s="28"/>
      <c r="D7" s="28"/>
      <c r="E7" s="28"/>
      <c r="F7" s="28"/>
      <c r="G7" s="28"/>
      <c r="H7" s="28"/>
      <c r="I7" s="28"/>
      <c r="J7" s="29"/>
      <c r="K7" s="29"/>
      <c r="Q7" s="32"/>
      <c r="R7" s="32"/>
      <c r="S7" s="32"/>
      <c r="T7" s="32"/>
      <c r="U7" s="2" t="s">
        <v>4</v>
      </c>
      <c r="V7" s="32"/>
      <c r="W7" s="32"/>
      <c r="X7" s="2" t="s">
        <v>5</v>
      </c>
      <c r="Y7" s="32"/>
      <c r="Z7" s="32"/>
      <c r="AA7" s="2" t="s">
        <v>6</v>
      </c>
    </row>
    <row r="8" spans="1:27">
      <c r="B8" s="28"/>
      <c r="C8" s="28"/>
      <c r="D8" s="28"/>
      <c r="E8" s="28"/>
      <c r="F8" s="28"/>
      <c r="G8" s="28"/>
      <c r="H8" s="28"/>
      <c r="I8" s="28"/>
      <c r="J8" s="29"/>
      <c r="K8" s="29"/>
    </row>
    <row r="9" spans="1:27" ht="14.25" customHeight="1">
      <c r="B9" s="8"/>
      <c r="C9" s="8"/>
      <c r="D9" s="8"/>
      <c r="E9" s="8"/>
      <c r="F9" s="8"/>
      <c r="G9" s="8"/>
      <c r="H9" s="8"/>
      <c r="I9" s="8"/>
      <c r="K9" s="9"/>
      <c r="L9" s="9"/>
      <c r="Q9" s="30" t="s">
        <v>35</v>
      </c>
      <c r="R9" s="30"/>
      <c r="S9" s="30"/>
      <c r="T9" s="118" t="s">
        <v>77</v>
      </c>
      <c r="U9" s="118"/>
      <c r="V9" s="118"/>
      <c r="W9" s="118"/>
      <c r="X9" s="118"/>
      <c r="Y9" s="118"/>
      <c r="Z9" s="118"/>
      <c r="AA9" s="118"/>
    </row>
    <row r="10" spans="1:27" ht="14.25">
      <c r="B10" s="33" t="str">
        <f>IF(,'様式（税抜単価）'!B10:I11,'様式（税抜単価）'!B10:I11)</f>
        <v>（　　　　　　）課</v>
      </c>
      <c r="C10" s="33"/>
      <c r="D10" s="33"/>
      <c r="E10" s="33"/>
      <c r="F10" s="33"/>
      <c r="G10" s="33"/>
      <c r="H10" s="33"/>
      <c r="I10" s="33"/>
      <c r="J10" s="33" t="s">
        <v>65</v>
      </c>
      <c r="K10" s="33"/>
      <c r="L10" s="9"/>
      <c r="Q10" s="31"/>
      <c r="R10" s="31"/>
      <c r="S10" s="31"/>
      <c r="T10" s="119"/>
      <c r="U10" s="119"/>
      <c r="V10" s="119"/>
      <c r="W10" s="119"/>
      <c r="X10" s="119"/>
      <c r="Y10" s="119"/>
      <c r="Z10" s="119"/>
      <c r="AA10" s="119"/>
    </row>
    <row r="11" spans="1:27" ht="13.5" customHeight="1">
      <c r="B11" s="33"/>
      <c r="C11" s="33"/>
      <c r="D11" s="33"/>
      <c r="E11" s="33"/>
      <c r="F11" s="33"/>
      <c r="G11" s="33"/>
      <c r="H11" s="33"/>
      <c r="I11" s="33"/>
      <c r="J11" s="33"/>
      <c r="K11" s="33"/>
      <c r="Q11" s="23" t="s">
        <v>37</v>
      </c>
      <c r="R11" s="23"/>
      <c r="S11" s="23"/>
      <c r="T11" s="118" t="s">
        <v>49</v>
      </c>
      <c r="U11" s="118"/>
      <c r="V11" s="118"/>
      <c r="W11" s="118"/>
      <c r="X11" s="118"/>
      <c r="Y11" s="118"/>
      <c r="Z11" s="118"/>
      <c r="AA11" s="118"/>
    </row>
    <row r="12" spans="1:27" ht="13.5" customHeight="1">
      <c r="B12" s="4"/>
      <c r="Q12" s="24"/>
      <c r="R12" s="24"/>
      <c r="S12" s="24"/>
      <c r="T12" s="119"/>
      <c r="U12" s="119"/>
      <c r="V12" s="119"/>
      <c r="W12" s="119"/>
      <c r="X12" s="119"/>
      <c r="Y12" s="119"/>
      <c r="Z12" s="119"/>
      <c r="AA12" s="119"/>
    </row>
    <row r="13" spans="1:27" ht="13.5" customHeight="1">
      <c r="Q13" s="23" t="s">
        <v>36</v>
      </c>
      <c r="R13" s="23"/>
      <c r="S13" s="23"/>
      <c r="T13" s="118" t="s">
        <v>78</v>
      </c>
      <c r="U13" s="118"/>
      <c r="V13" s="118"/>
      <c r="W13" s="118"/>
      <c r="X13" s="118"/>
      <c r="Y13" s="118"/>
      <c r="Z13" s="118"/>
      <c r="AA13" s="118"/>
    </row>
    <row r="14" spans="1:27" ht="13.5" customHeight="1">
      <c r="Q14" s="24"/>
      <c r="R14" s="24"/>
      <c r="S14" s="24"/>
      <c r="T14" s="119"/>
      <c r="U14" s="119"/>
      <c r="V14" s="119"/>
      <c r="W14" s="119"/>
      <c r="X14" s="119"/>
      <c r="Y14" s="119"/>
      <c r="Z14" s="119"/>
      <c r="AA14" s="119"/>
    </row>
    <row r="15" spans="1:27" ht="13.5" customHeight="1">
      <c r="Q15" s="34" t="s">
        <v>48</v>
      </c>
      <c r="R15" s="34"/>
      <c r="S15" s="34"/>
      <c r="T15" s="118" t="s">
        <v>50</v>
      </c>
      <c r="U15" s="118"/>
      <c r="V15" s="118"/>
      <c r="W15" s="118"/>
      <c r="X15" s="118"/>
      <c r="Y15" s="118"/>
      <c r="Z15" s="118"/>
      <c r="AA15" s="118"/>
    </row>
    <row r="16" spans="1:27">
      <c r="Q16" s="35"/>
      <c r="R16" s="35"/>
      <c r="S16" s="35"/>
      <c r="T16" s="119"/>
      <c r="U16" s="119"/>
      <c r="V16" s="119"/>
      <c r="W16" s="119"/>
      <c r="X16" s="119"/>
      <c r="Y16" s="119"/>
      <c r="Z16" s="119"/>
      <c r="AA16" s="119"/>
    </row>
    <row r="17" spans="2:27" ht="13.5" customHeight="1" thickBot="1">
      <c r="B17" s="21"/>
      <c r="C17" s="21"/>
      <c r="D17" s="21"/>
      <c r="E17" s="21"/>
      <c r="F17" s="21"/>
      <c r="G17" s="21"/>
      <c r="H17" s="21"/>
      <c r="I17" s="21"/>
      <c r="J17" s="21"/>
      <c r="K17" s="21"/>
      <c r="L17" s="21"/>
      <c r="M17" s="21"/>
      <c r="N17" s="21"/>
      <c r="O17" s="21"/>
      <c r="P17" s="21"/>
    </row>
    <row r="18" spans="2:27" ht="13.5" customHeight="1">
      <c r="B18" s="21"/>
      <c r="C18" s="21"/>
      <c r="D18" s="21"/>
      <c r="E18" s="21"/>
      <c r="F18" s="21"/>
      <c r="G18" s="21"/>
      <c r="H18" s="21"/>
      <c r="I18" s="21"/>
      <c r="J18" s="21"/>
      <c r="K18" s="21"/>
      <c r="L18" s="21"/>
      <c r="M18" s="21"/>
      <c r="N18" s="21"/>
      <c r="O18" s="21"/>
      <c r="P18" s="21"/>
      <c r="Q18" s="38" t="s">
        <v>63</v>
      </c>
      <c r="R18" s="39"/>
      <c r="S18" s="39"/>
      <c r="T18" s="40"/>
      <c r="U18" s="44">
        <v>1234567</v>
      </c>
      <c r="V18" s="44"/>
      <c r="W18" s="44"/>
      <c r="X18" s="44"/>
      <c r="Y18" s="44"/>
      <c r="Z18" s="44"/>
      <c r="AA18" s="45"/>
    </row>
    <row r="19" spans="2:27" ht="13.5" customHeight="1" thickBot="1">
      <c r="B19" s="37" t="s">
        <v>51</v>
      </c>
      <c r="C19" s="37"/>
      <c r="D19" s="37"/>
      <c r="E19" s="37"/>
      <c r="F19" s="37"/>
      <c r="G19" s="37"/>
      <c r="H19" s="37"/>
      <c r="I19" s="37"/>
      <c r="J19" s="37"/>
      <c r="K19" s="37"/>
      <c r="L19" s="37"/>
      <c r="M19" s="37"/>
      <c r="N19" s="37"/>
      <c r="O19" s="37"/>
      <c r="P19" s="37"/>
      <c r="Q19" s="41"/>
      <c r="R19" s="42"/>
      <c r="S19" s="42"/>
      <c r="T19" s="43"/>
      <c r="U19" s="46"/>
      <c r="V19" s="46"/>
      <c r="W19" s="46"/>
      <c r="X19" s="46"/>
      <c r="Y19" s="46"/>
      <c r="Z19" s="46"/>
      <c r="AA19" s="47"/>
    </row>
    <row r="20" spans="2:27" ht="13.5" customHeight="1">
      <c r="B20" s="37"/>
      <c r="C20" s="37"/>
      <c r="D20" s="37"/>
      <c r="E20" s="37"/>
      <c r="F20" s="37"/>
      <c r="G20" s="37"/>
      <c r="H20" s="37"/>
      <c r="I20" s="37"/>
      <c r="J20" s="37"/>
      <c r="K20" s="37"/>
      <c r="L20" s="37"/>
      <c r="M20" s="37"/>
      <c r="N20" s="37"/>
      <c r="O20" s="37"/>
      <c r="P20" s="37"/>
    </row>
    <row r="22" spans="2:27" ht="13.5" customHeight="1">
      <c r="B22" s="55" t="s">
        <v>20</v>
      </c>
      <c r="C22" s="57"/>
      <c r="D22" s="55" t="s">
        <v>7</v>
      </c>
      <c r="E22" s="56"/>
      <c r="F22" s="56"/>
      <c r="G22" s="56"/>
      <c r="H22" s="56"/>
      <c r="I22" s="56"/>
      <c r="J22" s="56"/>
      <c r="K22" s="56"/>
      <c r="L22" s="57"/>
      <c r="M22" s="36" t="s">
        <v>21</v>
      </c>
      <c r="N22" s="36"/>
      <c r="O22" s="36"/>
      <c r="P22" s="36"/>
      <c r="Q22" s="36"/>
      <c r="R22" s="36" t="s">
        <v>8</v>
      </c>
      <c r="S22" s="36"/>
      <c r="T22" s="36"/>
      <c r="U22" s="36" t="s">
        <v>66</v>
      </c>
      <c r="V22" s="36"/>
      <c r="W22" s="36"/>
      <c r="X22" s="36"/>
      <c r="Y22" s="36"/>
      <c r="Z22" s="36"/>
    </row>
    <row r="23" spans="2:27" ht="13.5" customHeight="1">
      <c r="B23" s="58"/>
      <c r="C23" s="60"/>
      <c r="D23" s="58"/>
      <c r="E23" s="59"/>
      <c r="F23" s="59"/>
      <c r="G23" s="59"/>
      <c r="H23" s="59"/>
      <c r="I23" s="59"/>
      <c r="J23" s="59"/>
      <c r="K23" s="59"/>
      <c r="L23" s="60"/>
      <c r="M23" s="36"/>
      <c r="N23" s="36"/>
      <c r="O23" s="36"/>
      <c r="P23" s="36"/>
      <c r="Q23" s="36"/>
      <c r="R23" s="36"/>
      <c r="S23" s="36"/>
      <c r="T23" s="36"/>
      <c r="U23" s="36"/>
      <c r="V23" s="36"/>
      <c r="W23" s="36"/>
      <c r="X23" s="36"/>
      <c r="Y23" s="36"/>
      <c r="Z23" s="36"/>
    </row>
    <row r="24" spans="2:27">
      <c r="B24" s="74">
        <v>45200</v>
      </c>
      <c r="C24" s="75"/>
      <c r="D24" s="48" t="s">
        <v>22</v>
      </c>
      <c r="E24" s="48"/>
      <c r="F24" s="48"/>
      <c r="G24" s="48"/>
      <c r="H24" s="48"/>
      <c r="I24" s="48"/>
      <c r="J24" s="48"/>
      <c r="K24" s="48" t="s">
        <v>11</v>
      </c>
      <c r="L24" s="49"/>
      <c r="M24" s="52">
        <v>167</v>
      </c>
      <c r="N24" s="52"/>
      <c r="O24" s="52"/>
      <c r="P24" s="52"/>
      <c r="Q24" s="52"/>
      <c r="R24" s="53">
        <v>83</v>
      </c>
      <c r="S24" s="53"/>
      <c r="T24" s="53"/>
      <c r="U24" s="54">
        <f>ROUNDDOWN(IF(K24="※",M24*R24,M24*R24),0)</f>
        <v>13861</v>
      </c>
      <c r="V24" s="54"/>
      <c r="W24" s="54"/>
      <c r="X24" s="54"/>
      <c r="Y24" s="54"/>
      <c r="Z24" s="54"/>
    </row>
    <row r="25" spans="2:27">
      <c r="B25" s="76"/>
      <c r="C25" s="77"/>
      <c r="D25" s="50"/>
      <c r="E25" s="50"/>
      <c r="F25" s="50"/>
      <c r="G25" s="50"/>
      <c r="H25" s="50"/>
      <c r="I25" s="50"/>
      <c r="J25" s="50"/>
      <c r="K25" s="50"/>
      <c r="L25" s="51"/>
      <c r="M25" s="52"/>
      <c r="N25" s="52"/>
      <c r="O25" s="52"/>
      <c r="P25" s="52"/>
      <c r="Q25" s="52"/>
      <c r="R25" s="53"/>
      <c r="S25" s="53"/>
      <c r="T25" s="53"/>
      <c r="U25" s="54"/>
      <c r="V25" s="54"/>
      <c r="W25" s="54"/>
      <c r="X25" s="54"/>
      <c r="Y25" s="54"/>
      <c r="Z25" s="54"/>
    </row>
    <row r="26" spans="2:27">
      <c r="B26" s="74">
        <v>45200</v>
      </c>
      <c r="C26" s="75"/>
      <c r="D26" s="48" t="s">
        <v>23</v>
      </c>
      <c r="E26" s="48"/>
      <c r="F26" s="48"/>
      <c r="G26" s="48"/>
      <c r="H26" s="48"/>
      <c r="I26" s="48"/>
      <c r="J26" s="48"/>
      <c r="K26" s="48" t="s">
        <v>11</v>
      </c>
      <c r="L26" s="49"/>
      <c r="M26" s="52">
        <v>67</v>
      </c>
      <c r="N26" s="52"/>
      <c r="O26" s="52"/>
      <c r="P26" s="52"/>
      <c r="Q26" s="52"/>
      <c r="R26" s="53">
        <v>197</v>
      </c>
      <c r="S26" s="53"/>
      <c r="T26" s="53"/>
      <c r="U26" s="54">
        <f>ROUNDDOWN(IF(K26="※",M26*R26,M26*R26),0)</f>
        <v>13199</v>
      </c>
      <c r="V26" s="54"/>
      <c r="W26" s="54"/>
      <c r="X26" s="54"/>
      <c r="Y26" s="54"/>
      <c r="Z26" s="54"/>
    </row>
    <row r="27" spans="2:27">
      <c r="B27" s="76"/>
      <c r="C27" s="77"/>
      <c r="D27" s="50"/>
      <c r="E27" s="50"/>
      <c r="F27" s="50"/>
      <c r="G27" s="50"/>
      <c r="H27" s="50"/>
      <c r="I27" s="50"/>
      <c r="J27" s="50"/>
      <c r="K27" s="50"/>
      <c r="L27" s="51"/>
      <c r="M27" s="52"/>
      <c r="N27" s="52"/>
      <c r="O27" s="52"/>
      <c r="P27" s="52"/>
      <c r="Q27" s="52"/>
      <c r="R27" s="53"/>
      <c r="S27" s="53"/>
      <c r="T27" s="53"/>
      <c r="U27" s="54"/>
      <c r="V27" s="54"/>
      <c r="W27" s="54"/>
      <c r="X27" s="54"/>
      <c r="Y27" s="54"/>
      <c r="Z27" s="54"/>
    </row>
    <row r="28" spans="2:27">
      <c r="B28" s="74">
        <v>45200</v>
      </c>
      <c r="C28" s="75"/>
      <c r="D28" s="48" t="s">
        <v>24</v>
      </c>
      <c r="E28" s="48"/>
      <c r="F28" s="48"/>
      <c r="G28" s="48"/>
      <c r="H28" s="48"/>
      <c r="I28" s="48"/>
      <c r="J28" s="48"/>
      <c r="K28" s="48"/>
      <c r="L28" s="49"/>
      <c r="M28" s="52">
        <v>57</v>
      </c>
      <c r="N28" s="52"/>
      <c r="O28" s="52"/>
      <c r="P28" s="52"/>
      <c r="Q28" s="52"/>
      <c r="R28" s="53">
        <v>77</v>
      </c>
      <c r="S28" s="53"/>
      <c r="T28" s="53"/>
      <c r="U28" s="54">
        <f>ROUNDDOWN(IF(K28="※",M28*R28,M28*R28),0)</f>
        <v>4389</v>
      </c>
      <c r="V28" s="54"/>
      <c r="W28" s="54"/>
      <c r="X28" s="54"/>
      <c r="Y28" s="54"/>
      <c r="Z28" s="54"/>
    </row>
    <row r="29" spans="2:27">
      <c r="B29" s="76"/>
      <c r="C29" s="77"/>
      <c r="D29" s="50"/>
      <c r="E29" s="50"/>
      <c r="F29" s="50"/>
      <c r="G29" s="50"/>
      <c r="H29" s="50"/>
      <c r="I29" s="50"/>
      <c r="J29" s="50"/>
      <c r="K29" s="50"/>
      <c r="L29" s="51"/>
      <c r="M29" s="52"/>
      <c r="N29" s="52"/>
      <c r="O29" s="52"/>
      <c r="P29" s="52"/>
      <c r="Q29" s="52"/>
      <c r="R29" s="53"/>
      <c r="S29" s="53"/>
      <c r="T29" s="53"/>
      <c r="U29" s="54"/>
      <c r="V29" s="54"/>
      <c r="W29" s="54"/>
      <c r="X29" s="54"/>
      <c r="Y29" s="54"/>
      <c r="Z29" s="54"/>
    </row>
    <row r="30" spans="2:27">
      <c r="B30" s="74">
        <v>45200</v>
      </c>
      <c r="C30" s="75"/>
      <c r="D30" s="48" t="s">
        <v>25</v>
      </c>
      <c r="E30" s="48"/>
      <c r="F30" s="48"/>
      <c r="G30" s="48"/>
      <c r="H30" s="48"/>
      <c r="I30" s="48"/>
      <c r="J30" s="48"/>
      <c r="K30" s="48"/>
      <c r="L30" s="50"/>
      <c r="M30" s="52">
        <v>57</v>
      </c>
      <c r="N30" s="52"/>
      <c r="O30" s="52"/>
      <c r="P30" s="52"/>
      <c r="Q30" s="52"/>
      <c r="R30" s="53">
        <v>417</v>
      </c>
      <c r="S30" s="53"/>
      <c r="T30" s="53"/>
      <c r="U30" s="54">
        <f>ROUNDDOWN(IF(K30="※",M30*R30,M30*R30),0)</f>
        <v>23769</v>
      </c>
      <c r="V30" s="54"/>
      <c r="W30" s="54"/>
      <c r="X30" s="54"/>
      <c r="Y30" s="54"/>
      <c r="Z30" s="54"/>
    </row>
    <row r="31" spans="2:27">
      <c r="B31" s="76"/>
      <c r="C31" s="77"/>
      <c r="D31" s="50"/>
      <c r="E31" s="50"/>
      <c r="F31" s="50"/>
      <c r="G31" s="50"/>
      <c r="H31" s="50"/>
      <c r="I31" s="50"/>
      <c r="J31" s="50"/>
      <c r="K31" s="49"/>
      <c r="L31" s="51"/>
      <c r="M31" s="52"/>
      <c r="N31" s="52"/>
      <c r="O31" s="52"/>
      <c r="P31" s="52"/>
      <c r="Q31" s="52"/>
      <c r="R31" s="53"/>
      <c r="S31" s="53"/>
      <c r="T31" s="53"/>
      <c r="U31" s="54"/>
      <c r="V31" s="54"/>
      <c r="W31" s="54"/>
      <c r="X31" s="54"/>
      <c r="Y31" s="54"/>
      <c r="Z31" s="54"/>
    </row>
    <row r="32" spans="2:27">
      <c r="B32" s="74"/>
      <c r="C32" s="75"/>
      <c r="D32" s="48"/>
      <c r="E32" s="48"/>
      <c r="F32" s="48"/>
      <c r="G32" s="48"/>
      <c r="H32" s="48"/>
      <c r="I32" s="48"/>
      <c r="J32" s="48"/>
      <c r="K32" s="48"/>
      <c r="L32" s="49"/>
      <c r="M32" s="52"/>
      <c r="N32" s="52"/>
      <c r="O32" s="52"/>
      <c r="P32" s="52"/>
      <c r="Q32" s="52"/>
      <c r="R32" s="53"/>
      <c r="S32" s="53"/>
      <c r="T32" s="53"/>
      <c r="U32" s="54">
        <f>ROUNDDOWN(IF(K32="※",M32*R32*1.08,M32*R32),0)</f>
        <v>0</v>
      </c>
      <c r="V32" s="54"/>
      <c r="W32" s="54"/>
      <c r="X32" s="54"/>
      <c r="Y32" s="54"/>
      <c r="Z32" s="54"/>
    </row>
    <row r="33" spans="2:36">
      <c r="B33" s="76"/>
      <c r="C33" s="77"/>
      <c r="D33" s="50"/>
      <c r="E33" s="50"/>
      <c r="F33" s="50"/>
      <c r="G33" s="50"/>
      <c r="H33" s="50"/>
      <c r="I33" s="50"/>
      <c r="J33" s="50"/>
      <c r="K33" s="50"/>
      <c r="L33" s="51"/>
      <c r="M33" s="52"/>
      <c r="N33" s="52"/>
      <c r="O33" s="52"/>
      <c r="P33" s="52"/>
      <c r="Q33" s="52"/>
      <c r="R33" s="53"/>
      <c r="S33" s="53"/>
      <c r="T33" s="53"/>
      <c r="U33" s="54"/>
      <c r="V33" s="54"/>
      <c r="W33" s="54"/>
      <c r="X33" s="54"/>
      <c r="Y33" s="54"/>
      <c r="Z33" s="54"/>
    </row>
    <row r="34" spans="2:36">
      <c r="B34" s="64" t="s">
        <v>16</v>
      </c>
      <c r="C34" s="64"/>
      <c r="D34" s="64"/>
      <c r="E34" s="64"/>
      <c r="F34" s="64"/>
      <c r="G34" s="64"/>
      <c r="H34" s="64"/>
      <c r="I34" s="64"/>
      <c r="J34" s="64"/>
    </row>
    <row r="35" spans="2:36">
      <c r="M35" s="61" t="s">
        <v>13</v>
      </c>
      <c r="N35" s="61"/>
      <c r="O35" s="61"/>
      <c r="P35" s="61"/>
      <c r="Q35" s="61"/>
      <c r="R35" s="61"/>
      <c r="S35" s="61"/>
      <c r="T35" s="61"/>
      <c r="U35" s="73">
        <f>SUMIF(K24:L33,"※",U24:Z33)</f>
        <v>27060</v>
      </c>
      <c r="V35" s="73"/>
      <c r="W35" s="73"/>
      <c r="X35" s="73"/>
      <c r="Y35" s="73"/>
      <c r="Z35" s="73"/>
    </row>
    <row r="36" spans="2:36">
      <c r="M36" s="61"/>
      <c r="N36" s="61"/>
      <c r="O36" s="61"/>
      <c r="P36" s="61"/>
      <c r="Q36" s="61"/>
      <c r="R36" s="61"/>
      <c r="S36" s="61"/>
      <c r="T36" s="61"/>
      <c r="U36" s="73"/>
      <c r="V36" s="73"/>
      <c r="W36" s="73"/>
      <c r="X36" s="73"/>
      <c r="Y36" s="73"/>
      <c r="Z36" s="73"/>
    </row>
    <row r="37" spans="2:36">
      <c r="M37" s="61" t="s">
        <v>15</v>
      </c>
      <c r="N37" s="61" t="s">
        <v>69</v>
      </c>
      <c r="O37" s="61"/>
      <c r="P37" s="61"/>
      <c r="Q37" s="61"/>
      <c r="R37" s="61"/>
      <c r="S37" s="61"/>
      <c r="T37" s="61"/>
      <c r="U37" s="62">
        <f>ROUNDDOWN(U35/100*8,0)</f>
        <v>2164</v>
      </c>
      <c r="V37" s="62"/>
      <c r="W37" s="62"/>
      <c r="X37" s="62"/>
      <c r="Y37" s="62"/>
      <c r="Z37" s="63" t="s">
        <v>2</v>
      </c>
    </row>
    <row r="38" spans="2:36">
      <c r="M38" s="61"/>
      <c r="N38" s="61"/>
      <c r="O38" s="61"/>
      <c r="P38" s="61"/>
      <c r="Q38" s="61"/>
      <c r="R38" s="61"/>
      <c r="S38" s="61"/>
      <c r="T38" s="61"/>
      <c r="U38" s="62"/>
      <c r="V38" s="62"/>
      <c r="W38" s="62"/>
      <c r="X38" s="62"/>
      <c r="Y38" s="62"/>
      <c r="Z38" s="63"/>
    </row>
    <row r="39" spans="2:36">
      <c r="M39" s="61" t="s">
        <v>14</v>
      </c>
      <c r="N39" s="61"/>
      <c r="O39" s="61"/>
      <c r="P39" s="61"/>
      <c r="Q39" s="61"/>
      <c r="R39" s="61"/>
      <c r="S39" s="61"/>
      <c r="T39" s="61"/>
      <c r="U39" s="73">
        <f>SUMIF(K24:L33,"",U24:Z33)</f>
        <v>28158</v>
      </c>
      <c r="V39" s="73"/>
      <c r="W39" s="73"/>
      <c r="X39" s="73"/>
      <c r="Y39" s="73"/>
      <c r="Z39" s="73"/>
      <c r="AC39" s="1" t="s">
        <v>11</v>
      </c>
    </row>
    <row r="40" spans="2:36">
      <c r="M40" s="61"/>
      <c r="N40" s="61"/>
      <c r="O40" s="61"/>
      <c r="P40" s="61"/>
      <c r="Q40" s="61"/>
      <c r="R40" s="61"/>
      <c r="S40" s="61"/>
      <c r="T40" s="61"/>
      <c r="U40" s="73"/>
      <c r="V40" s="73"/>
      <c r="W40" s="73"/>
      <c r="X40" s="73"/>
      <c r="Y40" s="73"/>
      <c r="Z40" s="73"/>
    </row>
    <row r="41" spans="2:36">
      <c r="M41" s="61" t="s">
        <v>15</v>
      </c>
      <c r="N41" s="61" t="s">
        <v>69</v>
      </c>
      <c r="O41" s="61"/>
      <c r="P41" s="61"/>
      <c r="Q41" s="61"/>
      <c r="R41" s="61"/>
      <c r="S41" s="61"/>
      <c r="T41" s="61"/>
      <c r="U41" s="62">
        <f>ROUNDDOWN(U39/100*10,0)</f>
        <v>2815</v>
      </c>
      <c r="V41" s="62"/>
      <c r="W41" s="62"/>
      <c r="X41" s="62"/>
      <c r="Y41" s="62"/>
      <c r="Z41" s="63" t="s">
        <v>2</v>
      </c>
    </row>
    <row r="42" spans="2:36" ht="14.25" thickBot="1">
      <c r="M42" s="61"/>
      <c r="N42" s="61"/>
      <c r="O42" s="61"/>
      <c r="P42" s="61"/>
      <c r="Q42" s="61"/>
      <c r="R42" s="61"/>
      <c r="S42" s="61"/>
      <c r="T42" s="61"/>
      <c r="U42" s="62"/>
      <c r="V42" s="62"/>
      <c r="W42" s="62"/>
      <c r="X42" s="62"/>
      <c r="Y42" s="62"/>
      <c r="Z42" s="63"/>
    </row>
    <row r="43" spans="2:36">
      <c r="M43" s="65" t="s">
        <v>12</v>
      </c>
      <c r="N43" s="66"/>
      <c r="O43" s="66"/>
      <c r="P43" s="66"/>
      <c r="Q43" s="66"/>
      <c r="R43" s="66"/>
      <c r="S43" s="66"/>
      <c r="T43" s="66"/>
      <c r="U43" s="69">
        <f>U35+U37+U39+U41</f>
        <v>60197</v>
      </c>
      <c r="V43" s="69"/>
      <c r="W43" s="69"/>
      <c r="X43" s="69"/>
      <c r="Y43" s="69"/>
      <c r="Z43" s="70"/>
    </row>
    <row r="44" spans="2:36" ht="14.25" thickBot="1">
      <c r="M44" s="67"/>
      <c r="N44" s="68"/>
      <c r="O44" s="68"/>
      <c r="P44" s="68"/>
      <c r="Q44" s="68"/>
      <c r="R44" s="68"/>
      <c r="S44" s="68"/>
      <c r="T44" s="68"/>
      <c r="U44" s="71"/>
      <c r="V44" s="71"/>
      <c r="W44" s="71"/>
      <c r="X44" s="71"/>
      <c r="Y44" s="71"/>
      <c r="Z44" s="72"/>
    </row>
    <row r="47" spans="2:36" ht="18" customHeight="1">
      <c r="B47" s="82" t="s">
        <v>26</v>
      </c>
      <c r="C47" s="82"/>
      <c r="D47" s="82"/>
      <c r="E47" s="82"/>
      <c r="F47" s="82"/>
      <c r="G47" s="82"/>
      <c r="H47" s="96" t="s">
        <v>60</v>
      </c>
      <c r="I47" s="82"/>
      <c r="J47" s="82"/>
      <c r="K47" s="82"/>
      <c r="L47" s="125" t="s">
        <v>27</v>
      </c>
      <c r="M47" s="126"/>
      <c r="N47" s="126"/>
      <c r="O47" s="127"/>
      <c r="P47" s="82" t="s">
        <v>59</v>
      </c>
      <c r="Q47" s="82"/>
      <c r="R47" s="82"/>
      <c r="S47" s="82"/>
      <c r="T47" s="82"/>
      <c r="U47" s="82"/>
      <c r="V47" s="82"/>
      <c r="W47" s="82"/>
      <c r="X47" s="82"/>
      <c r="Y47" s="82"/>
      <c r="Z47" s="82"/>
    </row>
    <row r="48" spans="2:36" ht="18" customHeight="1">
      <c r="B48" s="82"/>
      <c r="C48" s="82"/>
      <c r="D48" s="82"/>
      <c r="E48" s="82"/>
      <c r="F48" s="82"/>
      <c r="G48" s="82"/>
      <c r="H48" s="82"/>
      <c r="I48" s="82"/>
      <c r="J48" s="82"/>
      <c r="K48" s="82"/>
      <c r="L48" s="125" t="s">
        <v>28</v>
      </c>
      <c r="M48" s="126"/>
      <c r="N48" s="126"/>
      <c r="O48" s="127"/>
      <c r="P48" s="82">
        <v>123456</v>
      </c>
      <c r="Q48" s="82"/>
      <c r="R48" s="82"/>
      <c r="S48" s="82"/>
      <c r="T48" s="82"/>
      <c r="U48" s="82"/>
      <c r="V48" s="82"/>
      <c r="W48" s="82"/>
      <c r="X48" s="82"/>
      <c r="Y48" s="82"/>
      <c r="Z48" s="82"/>
      <c r="AJ48" s="3"/>
    </row>
    <row r="49" spans="2:36" ht="18.75">
      <c r="B49" s="82"/>
      <c r="C49" s="82"/>
      <c r="D49" s="82"/>
      <c r="E49" s="82"/>
      <c r="F49" s="82"/>
      <c r="G49" s="82"/>
      <c r="H49" s="82"/>
      <c r="I49" s="82"/>
      <c r="J49" s="82"/>
      <c r="K49" s="82"/>
      <c r="L49" s="128" t="s">
        <v>29</v>
      </c>
      <c r="M49" s="129"/>
      <c r="N49" s="129"/>
      <c r="O49" s="130"/>
      <c r="P49" s="82" t="s">
        <v>32</v>
      </c>
      <c r="Q49" s="82"/>
      <c r="R49" s="82"/>
      <c r="S49" s="82"/>
      <c r="T49" s="82"/>
      <c r="U49" s="82"/>
      <c r="V49" s="82"/>
      <c r="W49" s="82"/>
      <c r="X49" s="82"/>
      <c r="Y49" s="82"/>
      <c r="Z49" s="82"/>
      <c r="AJ49" s="3"/>
    </row>
    <row r="50" spans="2:36" ht="18.75" customHeight="1">
      <c r="B50" s="82"/>
      <c r="C50" s="82"/>
      <c r="D50" s="82"/>
      <c r="E50" s="82"/>
      <c r="F50" s="82"/>
      <c r="G50" s="82"/>
      <c r="H50" s="82"/>
      <c r="I50" s="82"/>
      <c r="J50" s="82"/>
      <c r="K50" s="82"/>
      <c r="L50" s="131"/>
      <c r="M50" s="132"/>
      <c r="N50" s="132"/>
      <c r="O50" s="133"/>
      <c r="P50" s="83"/>
      <c r="Q50" s="83"/>
      <c r="R50" s="83"/>
      <c r="S50" s="83"/>
      <c r="T50" s="83"/>
      <c r="U50" s="83"/>
      <c r="V50" s="83"/>
      <c r="W50" s="83"/>
      <c r="X50" s="83"/>
      <c r="Y50" s="83"/>
      <c r="Z50" s="83"/>
    </row>
    <row r="51" spans="2:36" ht="18.75" customHeight="1">
      <c r="B51" s="82" t="s">
        <v>26</v>
      </c>
      <c r="C51" s="82"/>
      <c r="D51" s="82"/>
      <c r="E51" s="82"/>
      <c r="F51" s="82"/>
      <c r="G51" s="82"/>
      <c r="H51" s="82" t="s">
        <v>30</v>
      </c>
      <c r="I51" s="82"/>
      <c r="J51" s="82"/>
      <c r="K51" s="82"/>
      <c r="L51" s="134" t="s">
        <v>31</v>
      </c>
      <c r="M51" s="135"/>
      <c r="N51" s="135"/>
      <c r="O51" s="136"/>
      <c r="P51" s="84" t="s">
        <v>33</v>
      </c>
      <c r="Q51" s="84"/>
      <c r="R51" s="84"/>
      <c r="S51" s="84"/>
      <c r="T51" s="84"/>
      <c r="U51" s="84"/>
      <c r="V51" s="84"/>
      <c r="W51" s="84"/>
      <c r="X51" s="84"/>
      <c r="Y51" s="84"/>
      <c r="Z51" s="84"/>
    </row>
    <row r="52" spans="2:36">
      <c r="B52" s="82"/>
      <c r="C52" s="82"/>
      <c r="D52" s="82"/>
      <c r="E52" s="82"/>
      <c r="F52" s="82"/>
      <c r="G52" s="82"/>
      <c r="H52" s="82"/>
      <c r="I52" s="82"/>
      <c r="J52" s="82"/>
      <c r="K52" s="82"/>
      <c r="L52" s="137"/>
      <c r="M52" s="138"/>
      <c r="N52" s="138"/>
      <c r="O52" s="139"/>
      <c r="P52" s="82"/>
      <c r="Q52" s="82"/>
      <c r="R52" s="82"/>
      <c r="S52" s="82"/>
      <c r="T52" s="82"/>
      <c r="U52" s="82"/>
      <c r="V52" s="82"/>
      <c r="W52" s="82"/>
      <c r="X52" s="82"/>
      <c r="Y52" s="82"/>
      <c r="Z52" s="82"/>
    </row>
    <row r="53" spans="2:36">
      <c r="B53" s="82"/>
      <c r="C53" s="82"/>
      <c r="D53" s="82"/>
      <c r="E53" s="82"/>
      <c r="F53" s="82"/>
      <c r="G53" s="82"/>
      <c r="H53" s="82"/>
      <c r="I53" s="82"/>
      <c r="J53" s="82"/>
      <c r="K53" s="82"/>
      <c r="L53" s="140"/>
      <c r="M53" s="141"/>
      <c r="N53" s="141"/>
      <c r="O53" s="142"/>
      <c r="P53" s="82"/>
      <c r="Q53" s="82"/>
      <c r="R53" s="82"/>
      <c r="S53" s="82"/>
      <c r="T53" s="82"/>
      <c r="U53" s="82"/>
      <c r="V53" s="82"/>
      <c r="W53" s="82"/>
      <c r="X53" s="82"/>
      <c r="Y53" s="82"/>
      <c r="Z53" s="82"/>
    </row>
    <row r="55" spans="2:36">
      <c r="B55" s="5"/>
      <c r="C55" s="6"/>
      <c r="D55" s="6"/>
      <c r="E55" s="6"/>
      <c r="F55" s="6"/>
      <c r="G55" s="6"/>
      <c r="H55" s="6"/>
      <c r="I55" s="6"/>
      <c r="J55" s="6"/>
      <c r="K55" s="6"/>
      <c r="L55" s="6"/>
      <c r="M55" s="6"/>
      <c r="N55" s="6"/>
      <c r="O55" s="6"/>
      <c r="P55" s="6"/>
      <c r="Q55" s="6"/>
      <c r="R55" s="6"/>
      <c r="S55" s="6"/>
      <c r="T55" s="6"/>
      <c r="U55" s="6"/>
      <c r="V55" s="6"/>
      <c r="W55" s="6"/>
    </row>
    <row r="56" spans="2:36" ht="18.75">
      <c r="B56" s="7"/>
      <c r="C56" s="6"/>
      <c r="D56" s="6"/>
      <c r="E56" s="6"/>
      <c r="F56" s="6"/>
      <c r="G56" s="6"/>
      <c r="H56" s="6"/>
      <c r="I56" s="6"/>
      <c r="J56" s="6"/>
      <c r="K56" s="6"/>
      <c r="L56" s="6"/>
      <c r="M56" s="6"/>
      <c r="N56" s="6"/>
      <c r="O56" s="6"/>
      <c r="P56" s="6"/>
      <c r="Q56" s="6"/>
      <c r="R56" s="6"/>
      <c r="S56" s="6"/>
      <c r="T56" s="6"/>
      <c r="U56" s="6"/>
      <c r="V56" s="6"/>
    </row>
  </sheetData>
  <mergeCells count="82">
    <mergeCell ref="B19:P20"/>
    <mergeCell ref="R26:T27"/>
    <mergeCell ref="Q9:S10"/>
    <mergeCell ref="T9:AA10"/>
    <mergeCell ref="T15:AA16"/>
    <mergeCell ref="U18:AA19"/>
    <mergeCell ref="Q18:T19"/>
    <mergeCell ref="Q13:S14"/>
    <mergeCell ref="U26:Z27"/>
    <mergeCell ref="B26:C27"/>
    <mergeCell ref="D26:J27"/>
    <mergeCell ref="K26:L27"/>
    <mergeCell ref="M26:Q27"/>
    <mergeCell ref="T13:AA14"/>
    <mergeCell ref="Q15:S16"/>
    <mergeCell ref="Q11:S12"/>
    <mergeCell ref="Z37:Z38"/>
    <mergeCell ref="P51:Z53"/>
    <mergeCell ref="B47:G50"/>
    <mergeCell ref="H47:K50"/>
    <mergeCell ref="L47:O47"/>
    <mergeCell ref="P47:Z47"/>
    <mergeCell ref="L48:O48"/>
    <mergeCell ref="P48:Z48"/>
    <mergeCell ref="L49:O50"/>
    <mergeCell ref="P49:Z50"/>
    <mergeCell ref="B51:G53"/>
    <mergeCell ref="H51:K53"/>
    <mergeCell ref="L51:O53"/>
    <mergeCell ref="K32:L33"/>
    <mergeCell ref="M32:Q33"/>
    <mergeCell ref="R32:T33"/>
    <mergeCell ref="M43:T44"/>
    <mergeCell ref="U43:Z44"/>
    <mergeCell ref="M35:T36"/>
    <mergeCell ref="U35:Z36"/>
    <mergeCell ref="M37:M38"/>
    <mergeCell ref="N37:T38"/>
    <mergeCell ref="U39:Z40"/>
    <mergeCell ref="M41:M42"/>
    <mergeCell ref="N41:T42"/>
    <mergeCell ref="U41:Y42"/>
    <mergeCell ref="Z41:Z42"/>
    <mergeCell ref="M39:T40"/>
    <mergeCell ref="U37:Y38"/>
    <mergeCell ref="U32:Z33"/>
    <mergeCell ref="B34:J34"/>
    <mergeCell ref="U30:Z31"/>
    <mergeCell ref="B28:C29"/>
    <mergeCell ref="D28:J29"/>
    <mergeCell ref="K28:L29"/>
    <mergeCell ref="M28:Q29"/>
    <mergeCell ref="R28:T29"/>
    <mergeCell ref="U28:Z29"/>
    <mergeCell ref="B30:C31"/>
    <mergeCell ref="D30:J31"/>
    <mergeCell ref="K30:L31"/>
    <mergeCell ref="M30:Q31"/>
    <mergeCell ref="R30:T31"/>
    <mergeCell ref="B32:C33"/>
    <mergeCell ref="D32:J33"/>
    <mergeCell ref="A2:AA4"/>
    <mergeCell ref="B6:I8"/>
    <mergeCell ref="J6:K8"/>
    <mergeCell ref="U24:Z25"/>
    <mergeCell ref="B22:C23"/>
    <mergeCell ref="D22:L23"/>
    <mergeCell ref="M22:Q23"/>
    <mergeCell ref="R22:T23"/>
    <mergeCell ref="U22:Z23"/>
    <mergeCell ref="B24:C25"/>
    <mergeCell ref="D24:J25"/>
    <mergeCell ref="K24:L25"/>
    <mergeCell ref="M24:Q25"/>
    <mergeCell ref="R24:T25"/>
    <mergeCell ref="B10:I11"/>
    <mergeCell ref="J10:K11"/>
    <mergeCell ref="T11:AA12"/>
    <mergeCell ref="Q6:R7"/>
    <mergeCell ref="S6:T7"/>
    <mergeCell ref="V6:W7"/>
    <mergeCell ref="Y6:Z7"/>
  </mergeCells>
  <phoneticPr fontId="2"/>
  <dataValidations count="2">
    <dataValidation type="list" allowBlank="1" showInputMessage="1" showErrorMessage="1" sqref="K9 J6:K8 L9:L10">
      <formula1>#REF!</formula1>
    </dataValidation>
    <dataValidation type="list" allowBlank="1" showInputMessage="1" showErrorMessage="1" sqref="K24:L33">
      <formula1>$AC$39:$AC$40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様式（税込単価）</vt:lpstr>
      <vt:lpstr>写（税込単価）</vt:lpstr>
      <vt:lpstr>入力例（税込単価）</vt:lpstr>
      <vt:lpstr>様式（税抜単価）</vt:lpstr>
      <vt:lpstr>写（税抜単価）</vt:lpstr>
      <vt:lpstr>入力例（税抜単価）</vt:lpstr>
      <vt:lpstr>'写（税込単価）'!Print_Area</vt:lpstr>
      <vt:lpstr>'写（税抜単価）'!Print_Area</vt:lpstr>
      <vt:lpstr>注意事項!Print_Area</vt:lpstr>
      <vt:lpstr>'入力例（税込単価）'!Print_Area</vt:lpstr>
      <vt:lpstr>'入力例（税抜単価）'!Print_Area</vt:lpstr>
      <vt:lpstr>'様式（税込単価）'!Print_Area</vt:lpstr>
      <vt:lpstr>'様式（税抜単価）'!Print_Area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2024-04-23T07:42:01Z</dcterms:modified>
</cp:coreProperties>
</file>