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2\130500\D下水道経営係（旧経営係）\42公営企業に係る「経営比較分析表」\令和２年度　　公営企業に係る「経営比較分析表」（Ｒ元決算）\02　回答\下水道（法適用）\"/>
    </mc:Choice>
  </mc:AlternateContent>
  <workbookProtection workbookAlgorithmName="SHA-512" workbookHashValue="uDQeMkIX8oCSv3+YffEHnQHYk6OwaKPWla/MaPGTI+AammKlKtyPcBmt+dDm9QZ7Sml44KtUT8PiPxwjH2MYig==" workbookSaltValue="Ur5dyE3nD2K8qATmPj2C5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<sst xmlns="http://schemas.openxmlformats.org/spreadsheetml/2006/main" count="319" uniqueCount="117">
  <si>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</si>
  <si>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</si>
  <si>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</si>
  <si>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</si>
  <si>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</si>
  <si>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</si>
  <si>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</si>
  <si>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</si>
  <si>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</si>
  <si>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</si>
  <si>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</si>
  <si>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</si>
  <si>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</si>
  <si>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</si>
  <si>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</si>
  <si>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</si>
  <si>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</si>
  <si>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</si>
  <si>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</si>
  <si>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</si>
  <si>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</si>
  <si>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</si>
  <si>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</si>
  <si>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</si>
  <si>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</si>
  <si>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</si>
  <si>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</si>
  <si>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</si>
  <si>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</si>
  <si>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</si>
  <si>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</si>
  <si>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</si>
  <si>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</si>
  <si>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</si>
  <si>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</si>
  <si>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</si>
  <si>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</si>
  <si>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</si>
  <si>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</si>
  <si>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</si>
  <si>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</si>
  <si>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</si>
  <si>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</si>
  <si>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</si>
  <si>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</si>
  <si>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</si>
  <si>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</si>
  <si>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</si>
  <si>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</si>
  <si>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</si>
  <si>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</si>
  <si>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</si>
  <si>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</si>
  <si>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</si>
  <si>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</si>
  <si>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</si>
  <si>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</si>
  <si>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</si>
  <si>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</si>
  <si>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</si>
  <si>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</si>
  <si>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</si>
  <si>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</si>
  <si>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</si>
  <si>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</si>
  <si>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</si>
  <si>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</si>
  <si>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</si>
  <si>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</si>
  <si>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</si>
  <si>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</si>
  <si>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</si>
  <si>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</si>
  <si>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</si>
  <si>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</si>
  <si>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</si>
  <si>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</si>
  <si>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</si>
  <si>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</si>
  <si>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</si>
  <si>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</si>
  <si>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</si>
  <si>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</si>
  <si>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</si>
  <si>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</si>
  <si>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</si>
  <si>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</si>
  <si>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</si>
  <si>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</si>
  <si>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</si>
  <si>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</si>
  <si>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</si>
  <si>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</si>
  <si>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</si>
  <si>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</si>
  <si>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</si>
  <si>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</si>
  <si>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</si>
  <si>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</si>
  <si>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</si>
  <si>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</si>
  <si>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</si>
  <si>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</si>
  <si>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</si>
  <si>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</si>
  <si>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</si>
  <si>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</si>
  <si>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</si>
  <si>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</si>
  <si>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</si>
  <si>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</si>
  <si>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</si>
  <si>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</si>
  <si>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</si>
  <si>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農業集落排水事業については、地方公営企業法を全部適用した初年度である令和元年度決算のみの分析となります。
①経常収支比率
　単年度収支の赤字を示す100％未満となっているため、更なる費用削減に取り組みます。
②累積欠損金比率
　欠損金が発生しているため、更なる費用削減に取り組みます。
③流動比率
　100％を上回る水準となっており、短期的な支払能力があると考えています。
④企業債残高対事業規模比率
　企業債償還金は自己資金及び一般会計繰入金で賄っており、一般会計との負担割合により比率の増減が生じます。
⑤経費回収率
　経費の抑制などにより、使用料収入で回収すべき経費を全て使用料収入で賄えている状況を示す100％以上となっています。
⑥汚水処理原価
　維持管理費の抑制などにより、類似団体平均値に比べ低い値となっています。
⑦施設利用率
　類似団体に比べ高い比率となっていますが、施設の統合を図るなど、効率的な施設利用に努めます。
⑧水洗化率
　引き続き水洗化促進の取組に努めます。</t>
    <rPh sb="15" eb="22">
      <t>チホウコウエイキギョウホウ</t>
    </rPh>
    <rPh sb="23" eb="25">
      <t>ゼンブ</t>
    </rPh>
    <rPh sb="25" eb="27">
      <t>テキヨウ</t>
    </rPh>
    <rPh sb="29" eb="32">
      <t>ショネンド</t>
    </rPh>
    <rPh sb="35" eb="40">
      <t>レイワガンネンド</t>
    </rPh>
    <rPh sb="40" eb="42">
      <t>ケッサン</t>
    </rPh>
    <rPh sb="45" eb="47">
      <t>ブンセキ</t>
    </rPh>
    <rPh sb="55" eb="61">
      <t>ケイジョウシュウシヒリツ</t>
    </rPh>
    <rPh sb="63" eb="66">
      <t>タンネンド</t>
    </rPh>
    <rPh sb="66" eb="68">
      <t>シュウシ</t>
    </rPh>
    <rPh sb="69" eb="71">
      <t>アカジ</t>
    </rPh>
    <rPh sb="72" eb="73">
      <t>シメ</t>
    </rPh>
    <rPh sb="78" eb="80">
      <t>ミマン</t>
    </rPh>
    <rPh sb="89" eb="90">
      <t>サラ</t>
    </rPh>
    <rPh sb="92" eb="94">
      <t>ヒヨウ</t>
    </rPh>
    <rPh sb="94" eb="96">
      <t>サクゲン</t>
    </rPh>
    <rPh sb="97" eb="98">
      <t>ト</t>
    </rPh>
    <rPh sb="99" eb="100">
      <t>ク</t>
    </rPh>
    <rPh sb="106" eb="111">
      <t>ルイセキケッソンキン</t>
    </rPh>
    <rPh sb="111" eb="113">
      <t>ヒリツ</t>
    </rPh>
    <rPh sb="128" eb="129">
      <t>サラ</t>
    </rPh>
    <rPh sb="131" eb="133">
      <t>ヒヨウ</t>
    </rPh>
    <rPh sb="133" eb="135">
      <t>サクゲン</t>
    </rPh>
    <rPh sb="136" eb="137">
      <t>ト</t>
    </rPh>
    <rPh sb="138" eb="139">
      <t>ク</t>
    </rPh>
    <rPh sb="156" eb="157">
      <t>ウエ</t>
    </rPh>
    <rPh sb="168" eb="171">
      <t>タンキテキ</t>
    </rPh>
    <rPh sb="172" eb="174">
      <t>シハライ</t>
    </rPh>
    <rPh sb="174" eb="176">
      <t>ノウリョク</t>
    </rPh>
    <rPh sb="180" eb="181">
      <t>カンガ</t>
    </rPh>
    <rPh sb="210" eb="214">
      <t>ジコシキン</t>
    </rPh>
    <rPh sb="214" eb="215">
      <t>オヨ</t>
    </rPh>
    <rPh sb="220" eb="223">
      <t>クリイレキン</t>
    </rPh>
    <rPh sb="224" eb="225">
      <t>マカナ</t>
    </rPh>
    <rPh sb="230" eb="232">
      <t>イッパン</t>
    </rPh>
    <rPh sb="232" eb="234">
      <t>カイケイ</t>
    </rPh>
    <rPh sb="236" eb="238">
      <t>フタン</t>
    </rPh>
    <rPh sb="238" eb="240">
      <t>ワリアイ</t>
    </rPh>
    <rPh sb="243" eb="245">
      <t>ヒリツ</t>
    </rPh>
    <rPh sb="246" eb="248">
      <t>ゾウゲン</t>
    </rPh>
    <rPh sb="249" eb="250">
      <t>ショウ</t>
    </rPh>
    <rPh sb="263" eb="265">
      <t>ケイヒ</t>
    </rPh>
    <rPh sb="266" eb="268">
      <t>ヨクセイ</t>
    </rPh>
    <rPh sb="274" eb="279">
      <t>シヨウリョウシュウニュウ</t>
    </rPh>
    <rPh sb="280" eb="282">
      <t>カイシュウ</t>
    </rPh>
    <rPh sb="285" eb="287">
      <t>ケイヒ</t>
    </rPh>
    <rPh sb="288" eb="289">
      <t>スベ</t>
    </rPh>
    <rPh sb="290" eb="295">
      <t>シヨウリョウシュウニュウ</t>
    </rPh>
    <rPh sb="296" eb="297">
      <t>マカナ</t>
    </rPh>
    <rPh sb="301" eb="303">
      <t>ジョウキョウ</t>
    </rPh>
    <rPh sb="304" eb="305">
      <t>シメ</t>
    </rPh>
    <rPh sb="310" eb="312">
      <t>イジョウ</t>
    </rPh>
    <rPh sb="322" eb="324">
      <t>オスイ</t>
    </rPh>
    <rPh sb="324" eb="326">
      <t>ショリ</t>
    </rPh>
    <rPh sb="326" eb="328">
      <t>ゲンカ</t>
    </rPh>
    <rPh sb="330" eb="335">
      <t>イジカンリヒ</t>
    </rPh>
    <rPh sb="336" eb="338">
      <t>ヨクセイ</t>
    </rPh>
    <rPh sb="344" eb="348">
      <t>ルイジダンタイ</t>
    </rPh>
    <rPh sb="348" eb="350">
      <t>ヘイキン</t>
    </rPh>
    <rPh sb="350" eb="351">
      <t>アタイ</t>
    </rPh>
    <rPh sb="352" eb="353">
      <t>クラ</t>
    </rPh>
    <rPh sb="354" eb="355">
      <t>ヒク</t>
    </rPh>
    <rPh sb="356" eb="357">
      <t>アタイ</t>
    </rPh>
    <rPh sb="367" eb="369">
      <t>シセツ</t>
    </rPh>
    <rPh sb="369" eb="372">
      <t>リヨウリツ</t>
    </rPh>
    <rPh sb="374" eb="378">
      <t>ルイジダンタイ</t>
    </rPh>
    <rPh sb="379" eb="380">
      <t>クラ</t>
    </rPh>
    <rPh sb="381" eb="382">
      <t>タカ</t>
    </rPh>
    <rPh sb="383" eb="385">
      <t>ヒリツ</t>
    </rPh>
    <rPh sb="394" eb="396">
      <t>シセツ</t>
    </rPh>
    <rPh sb="397" eb="399">
      <t>トウゴウ</t>
    </rPh>
    <rPh sb="400" eb="401">
      <t>ハカ</t>
    </rPh>
    <rPh sb="405" eb="408">
      <t>コウリツテキ</t>
    </rPh>
    <rPh sb="409" eb="411">
      <t>シセツ</t>
    </rPh>
    <rPh sb="411" eb="413">
      <t>リヨウ</t>
    </rPh>
    <rPh sb="414" eb="415">
      <t>ツト</t>
    </rPh>
    <rPh sb="421" eb="425">
      <t>スイセンカリツ</t>
    </rPh>
    <rPh sb="427" eb="428">
      <t>ヒ</t>
    </rPh>
    <rPh sb="429" eb="430">
      <t>ツヅ</t>
    </rPh>
    <rPh sb="431" eb="434">
      <t>スイセンカ</t>
    </rPh>
    <rPh sb="434" eb="436">
      <t>ソクシン</t>
    </rPh>
    <rPh sb="437" eb="439">
      <t>トリクミ</t>
    </rPh>
    <rPh sb="440" eb="441">
      <t>ツト</t>
    </rPh>
    <phoneticPr fontId="4"/>
  </si>
  <si>
    <t>①有形固定資産減価償却率
　本事業は5地区で実施しています。供用開始は平成9年度から平成24年度であり、施設の老朽化は地区ごとに異なりますが、法定耐用年数に基づく更新時期が到来した資産が少なく、低い水準となっています。
②管渠老朽化率
　法定耐用年数を超えた管渠は現在のところありません。
③管渠改善率
　法定耐用年数を超えた管渠はないため、特に更新・老朽化対策は実施していません。</t>
    <rPh sb="1" eb="7">
      <t>ユウケイコテイシサン</t>
    </rPh>
    <rPh sb="7" eb="12">
      <t>ゲンカショウキャクリツ</t>
    </rPh>
    <rPh sb="14" eb="15">
      <t>ホン</t>
    </rPh>
    <rPh sb="15" eb="17">
      <t>ジギョウ</t>
    </rPh>
    <rPh sb="19" eb="21">
      <t>チク</t>
    </rPh>
    <rPh sb="22" eb="24">
      <t>ジッシ</t>
    </rPh>
    <rPh sb="30" eb="34">
      <t>キョウヨウカイシ</t>
    </rPh>
    <rPh sb="35" eb="37">
      <t>ヘイセイ</t>
    </rPh>
    <rPh sb="38" eb="40">
      <t>ネンド</t>
    </rPh>
    <rPh sb="42" eb="44">
      <t>ヘイセイ</t>
    </rPh>
    <rPh sb="46" eb="48">
      <t>ネンド</t>
    </rPh>
    <rPh sb="52" eb="54">
      <t>シセツ</t>
    </rPh>
    <rPh sb="55" eb="58">
      <t>ロウキュウカ</t>
    </rPh>
    <rPh sb="59" eb="61">
      <t>チク</t>
    </rPh>
    <rPh sb="64" eb="65">
      <t>コト</t>
    </rPh>
    <rPh sb="111" eb="113">
      <t>カンキョ</t>
    </rPh>
    <rPh sb="113" eb="117">
      <t>ロウキュウカリツ</t>
    </rPh>
    <rPh sb="119" eb="125">
      <t>ホウテイタイヨウネンスウ</t>
    </rPh>
    <rPh sb="126" eb="127">
      <t>コ</t>
    </rPh>
    <rPh sb="129" eb="131">
      <t>カンキョ</t>
    </rPh>
    <rPh sb="132" eb="134">
      <t>ゲンザイ</t>
    </rPh>
    <rPh sb="146" eb="148">
      <t>カンキョ</t>
    </rPh>
    <rPh sb="148" eb="151">
      <t>カイゼンリツ</t>
    </rPh>
    <rPh sb="153" eb="159">
      <t>ホウテイタイヨウネンスウ</t>
    </rPh>
    <rPh sb="160" eb="161">
      <t>コ</t>
    </rPh>
    <rPh sb="163" eb="165">
      <t>カンキョ</t>
    </rPh>
    <rPh sb="171" eb="172">
      <t>トク</t>
    </rPh>
    <rPh sb="173" eb="175">
      <t>コウシン</t>
    </rPh>
    <rPh sb="176" eb="179">
      <t>ロウキュウカ</t>
    </rPh>
    <rPh sb="179" eb="181">
      <t>タイサク</t>
    </rPh>
    <rPh sb="182" eb="184">
      <t>ジッシ</t>
    </rPh>
    <phoneticPr fontId="4"/>
  </si>
  <si>
    <t>　流動比率は100％を超えていますが、単年度収支が赤字であり、欠損金が発生しています。
　今後も水洗化率の向上に取り組み、使用料収入の確保に努めるとともに、施設の統合など施設の効率性を高め、維持管理費の削減を図ります。
　本事業に係る資産の多くは法定耐用年数に基づく更新時期が未到来ではありますが、今後の更新需要に備え、使用料収入の確保や更なる経費削減の取組など、今後策定予定の「亀岡市上下水道ビジョン」に沿って行うこととしています。
　本事業は、平成31年4月1日から地方公営企業法の全部適用に併せて本市下水道事業との経営統合を行い、事業運営の更なる効率化・健全化に取り組んでいます。</t>
    <rPh sb="1" eb="3">
      <t>リュウドウ</t>
    </rPh>
    <rPh sb="3" eb="5">
      <t>ヒリツ</t>
    </rPh>
    <rPh sb="11" eb="12">
      <t>コ</t>
    </rPh>
    <rPh sb="19" eb="24">
      <t>タンネンドシュウシ</t>
    </rPh>
    <rPh sb="25" eb="27">
      <t>アカジ</t>
    </rPh>
    <rPh sb="35" eb="37">
      <t>ハッセイ</t>
    </rPh>
    <rPh sb="45" eb="47">
      <t>コンゴ</t>
    </rPh>
    <rPh sb="48" eb="52">
      <t>スイセンカリツ</t>
    </rPh>
    <rPh sb="53" eb="55">
      <t>コウジョウ</t>
    </rPh>
    <rPh sb="56" eb="57">
      <t>ト</t>
    </rPh>
    <rPh sb="58" eb="59">
      <t>ク</t>
    </rPh>
    <rPh sb="61" eb="64">
      <t>シヨウリョウ</t>
    </rPh>
    <rPh sb="64" eb="66">
      <t>シュウニュウ</t>
    </rPh>
    <rPh sb="67" eb="69">
      <t>カクホ</t>
    </rPh>
    <rPh sb="70" eb="71">
      <t>ツト</t>
    </rPh>
    <rPh sb="78" eb="80">
      <t>シセツ</t>
    </rPh>
    <rPh sb="81" eb="83">
      <t>トウゴウ</t>
    </rPh>
    <rPh sb="85" eb="87">
      <t>シセツ</t>
    </rPh>
    <rPh sb="88" eb="91">
      <t>コウリツセイ</t>
    </rPh>
    <rPh sb="92" eb="93">
      <t>タカ</t>
    </rPh>
    <rPh sb="95" eb="100">
      <t>イジカンリヒ</t>
    </rPh>
    <rPh sb="101" eb="103">
      <t>サクゲン</t>
    </rPh>
    <rPh sb="104" eb="105">
      <t>ハカ</t>
    </rPh>
    <rPh sb="111" eb="112">
      <t>ホン</t>
    </rPh>
    <rPh sb="112" eb="114">
      <t>ジギョウ</t>
    </rPh>
    <rPh sb="115" eb="116">
      <t>カカ</t>
    </rPh>
    <rPh sb="117" eb="119">
      <t>シサン</t>
    </rPh>
    <rPh sb="120" eb="121">
      <t>オオ</t>
    </rPh>
    <rPh sb="123" eb="129">
      <t>ホウテイタイヨウネンスウ</t>
    </rPh>
    <rPh sb="130" eb="131">
      <t>モト</t>
    </rPh>
    <rPh sb="133" eb="135">
      <t>コウシン</t>
    </rPh>
    <rPh sb="135" eb="137">
      <t>ジキ</t>
    </rPh>
    <rPh sb="138" eb="141">
      <t>ミトウライ</t>
    </rPh>
    <rPh sb="149" eb="151">
      <t>コンゴ</t>
    </rPh>
    <rPh sb="152" eb="156">
      <t>コウシンジュヨウ</t>
    </rPh>
    <rPh sb="157" eb="158">
      <t>ソナ</t>
    </rPh>
    <rPh sb="160" eb="163">
      <t>シヨウリョウ</t>
    </rPh>
    <rPh sb="163" eb="165">
      <t>シュウニュウ</t>
    </rPh>
    <rPh sb="166" eb="168">
      <t>カクホ</t>
    </rPh>
    <rPh sb="169" eb="170">
      <t>サラ</t>
    </rPh>
    <rPh sb="172" eb="176">
      <t>ケイヒサクゲン</t>
    </rPh>
    <rPh sb="177" eb="179">
      <t>トリクミ</t>
    </rPh>
    <rPh sb="182" eb="184">
      <t>コンゴ</t>
    </rPh>
    <rPh sb="184" eb="186">
      <t>サクテイ</t>
    </rPh>
    <rPh sb="186" eb="188">
      <t>ヨテイ</t>
    </rPh>
    <rPh sb="190" eb="193">
      <t>カメオカシ</t>
    </rPh>
    <rPh sb="193" eb="197">
      <t>ジョウゲスイドウ</t>
    </rPh>
    <rPh sb="203" eb="204">
      <t>ソ</t>
    </rPh>
    <rPh sb="206" eb="20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</si>
</sst>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C79-4B6F-9847-04AAA049609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0C79-4B6F-9847-04AAA049609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54.49</c:v>
                </c:pt>
              </c:numCache>
            </c:numRef>
          </c:val>
          <c:extLst>
            <c:ext xmlns:c16="http://schemas.microsoft.com/office/drawing/2014/chart" uri="{C3380CC4-5D6E-409C-BE32-E72D297353CC}">
              <c16:uniqueId val="{00000000-3FAC-4346-955D-9CAA4A4EB27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50.14</c:v>
                </c:pt>
              </c:numCache>
            </c:numRef>
          </c:val>
          <c:smooth val="0"/>
          <c:extLst>
            <c:ext xmlns:c16="http://schemas.microsoft.com/office/drawing/2014/chart" uri="{C3380CC4-5D6E-409C-BE32-E72D297353CC}">
              <c16:uniqueId val="{00000001-3FAC-4346-955D-9CAA4A4EB27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88.14</c:v>
                </c:pt>
              </c:numCache>
            </c:numRef>
          </c:val>
          <c:extLst>
            <c:ext xmlns:c16="http://schemas.microsoft.com/office/drawing/2014/chart" uri="{C3380CC4-5D6E-409C-BE32-E72D297353CC}">
              <c16:uniqueId val="{00000000-BE2C-4234-9D76-2D82A7AAED1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84.98</c:v>
                </c:pt>
              </c:numCache>
            </c:numRef>
          </c:val>
          <c:smooth val="0"/>
          <c:extLst>
            <c:ext xmlns:c16="http://schemas.microsoft.com/office/drawing/2014/chart" uri="{C3380CC4-5D6E-409C-BE32-E72D297353CC}">
              <c16:uniqueId val="{00000001-BE2C-4234-9D76-2D82A7AAED1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97.19</c:v>
                </c:pt>
              </c:numCache>
            </c:numRef>
          </c:val>
          <c:extLst>
            <c:ext xmlns:c16="http://schemas.microsoft.com/office/drawing/2014/chart" uri="{C3380CC4-5D6E-409C-BE32-E72D297353CC}">
              <c16:uniqueId val="{00000000-D721-4F0B-8405-46D3B4F35CC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c:v>
                </c:pt>
              </c:numCache>
            </c:numRef>
          </c:val>
          <c:smooth val="0"/>
          <c:extLst>
            <c:ext xmlns:c16="http://schemas.microsoft.com/office/drawing/2014/chart" uri="{C3380CC4-5D6E-409C-BE32-E72D297353CC}">
              <c16:uniqueId val="{00000001-D721-4F0B-8405-46D3B4F35CC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2.89</c:v>
                </c:pt>
              </c:numCache>
            </c:numRef>
          </c:val>
          <c:extLst>
            <c:ext xmlns:c16="http://schemas.microsoft.com/office/drawing/2014/chart" uri="{C3380CC4-5D6E-409C-BE32-E72D297353CC}">
              <c16:uniqueId val="{00000000-BEBF-491E-AEF7-8926B796D27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23.06</c:v>
                </c:pt>
              </c:numCache>
            </c:numRef>
          </c:val>
          <c:smooth val="0"/>
          <c:extLst>
            <c:ext xmlns:c16="http://schemas.microsoft.com/office/drawing/2014/chart" uri="{C3380CC4-5D6E-409C-BE32-E72D297353CC}">
              <c16:uniqueId val="{00000001-BEBF-491E-AEF7-8926B796D27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4BC-447C-A874-27A2B0A3715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4BC-447C-A874-27A2B0A3715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11.94</c:v>
                </c:pt>
              </c:numCache>
            </c:numRef>
          </c:val>
          <c:extLst>
            <c:ext xmlns:c16="http://schemas.microsoft.com/office/drawing/2014/chart" uri="{C3380CC4-5D6E-409C-BE32-E72D297353CC}">
              <c16:uniqueId val="{00000000-FBE7-49DD-8C39-66C51B04552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193.99</c:v>
                </c:pt>
              </c:numCache>
            </c:numRef>
          </c:val>
          <c:smooth val="0"/>
          <c:extLst>
            <c:ext xmlns:c16="http://schemas.microsoft.com/office/drawing/2014/chart" uri="{C3380CC4-5D6E-409C-BE32-E72D297353CC}">
              <c16:uniqueId val="{00000001-FBE7-49DD-8C39-66C51B04552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104.11</c:v>
                </c:pt>
              </c:numCache>
            </c:numRef>
          </c:val>
          <c:extLst>
            <c:ext xmlns:c16="http://schemas.microsoft.com/office/drawing/2014/chart" uri="{C3380CC4-5D6E-409C-BE32-E72D297353CC}">
              <c16:uniqueId val="{00000000-893B-409E-8488-E8943407B61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26.99</c:v>
                </c:pt>
              </c:numCache>
            </c:numRef>
          </c:val>
          <c:smooth val="0"/>
          <c:extLst>
            <c:ext xmlns:c16="http://schemas.microsoft.com/office/drawing/2014/chart" uri="{C3380CC4-5D6E-409C-BE32-E72D297353CC}">
              <c16:uniqueId val="{00000001-893B-409E-8488-E8943407B61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260.08999999999997</c:v>
                </c:pt>
              </c:numCache>
            </c:numRef>
          </c:val>
          <c:extLst>
            <c:ext xmlns:c16="http://schemas.microsoft.com/office/drawing/2014/chart" uri="{C3380CC4-5D6E-409C-BE32-E72D297353CC}">
              <c16:uniqueId val="{00000000-0BDE-4C73-B04E-7F4F593BAE4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826.83</c:v>
                </c:pt>
              </c:numCache>
            </c:numRef>
          </c:val>
          <c:smooth val="0"/>
          <c:extLst>
            <c:ext xmlns:c16="http://schemas.microsoft.com/office/drawing/2014/chart" uri="{C3380CC4-5D6E-409C-BE32-E72D297353CC}">
              <c16:uniqueId val="{00000001-0BDE-4C73-B04E-7F4F593BAE4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100.31</c:v>
                </c:pt>
              </c:numCache>
            </c:numRef>
          </c:val>
          <c:extLst>
            <c:ext xmlns:c16="http://schemas.microsoft.com/office/drawing/2014/chart" uri="{C3380CC4-5D6E-409C-BE32-E72D297353CC}">
              <c16:uniqueId val="{00000000-17EE-4F49-B7F2-FF9A0A951AC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57.31</c:v>
                </c:pt>
              </c:numCache>
            </c:numRef>
          </c:val>
          <c:smooth val="0"/>
          <c:extLst>
            <c:ext xmlns:c16="http://schemas.microsoft.com/office/drawing/2014/chart" uri="{C3380CC4-5D6E-409C-BE32-E72D297353CC}">
              <c16:uniqueId val="{00000001-17EE-4F49-B7F2-FF9A0A951AC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181.61</c:v>
                </c:pt>
              </c:numCache>
            </c:numRef>
          </c:val>
          <c:extLst>
            <c:ext xmlns:c16="http://schemas.microsoft.com/office/drawing/2014/chart" uri="{C3380CC4-5D6E-409C-BE32-E72D297353CC}">
              <c16:uniqueId val="{00000000-D9E5-44EF-8CFD-A6AF698B89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273.52</c:v>
                </c:pt>
              </c:numCache>
            </c:numRef>
          </c:val>
          <c:smooth val="0"/>
          <c:extLst>
            <c:ext xmlns:c16="http://schemas.microsoft.com/office/drawing/2014/chart" uri="{C3380CC4-5D6E-409C-BE32-E72D297353CC}">
              <c16:uniqueId val="{00000001-D9E5-44EF-8CFD-A6AF698B89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亀岡市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88462</v>
      </c>
      <c r="AM8" s="69"/>
      <c r="AN8" s="69"/>
      <c r="AO8" s="69"/>
      <c r="AP8" s="69"/>
      <c r="AQ8" s="69"/>
      <c r="AR8" s="69"/>
      <c r="AS8" s="69"/>
      <c r="AT8" s="68">
        <f>データ!T6</f>
        <v>224.8</v>
      </c>
      <c r="AU8" s="68"/>
      <c r="AV8" s="68"/>
      <c r="AW8" s="68"/>
      <c r="AX8" s="68"/>
      <c r="AY8" s="68"/>
      <c r="AZ8" s="68"/>
      <c r="BA8" s="68"/>
      <c r="BB8" s="68">
        <f>データ!U6</f>
        <v>393.51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49.01</v>
      </c>
      <c r="J10" s="68"/>
      <c r="K10" s="68"/>
      <c r="L10" s="68"/>
      <c r="M10" s="68"/>
      <c r="N10" s="68"/>
      <c r="O10" s="68"/>
      <c r="P10" s="68">
        <f>データ!P6</f>
        <v>9</v>
      </c>
      <c r="Q10" s="68"/>
      <c r="R10" s="68"/>
      <c r="S10" s="68"/>
      <c r="T10" s="68"/>
      <c r="U10" s="68"/>
      <c r="V10" s="68"/>
      <c r="W10" s="68">
        <f>データ!Q6</f>
        <v>95.36</v>
      </c>
      <c r="X10" s="68"/>
      <c r="Y10" s="68"/>
      <c r="Z10" s="68"/>
      <c r="AA10" s="68"/>
      <c r="AB10" s="68"/>
      <c r="AC10" s="68"/>
      <c r="AD10" s="69">
        <f>データ!R6</f>
        <v>2970</v>
      </c>
      <c r="AE10" s="69"/>
      <c r="AF10" s="69"/>
      <c r="AG10" s="69"/>
      <c r="AH10" s="69"/>
      <c r="AI10" s="69"/>
      <c r="AJ10" s="69"/>
      <c r="AK10" s="2"/>
      <c r="AL10" s="69">
        <f>データ!V6</f>
        <v>7932</v>
      </c>
      <c r="AM10" s="69"/>
      <c r="AN10" s="69"/>
      <c r="AO10" s="69"/>
      <c r="AP10" s="69"/>
      <c r="AQ10" s="69"/>
      <c r="AR10" s="69"/>
      <c r="AS10" s="69"/>
      <c r="AT10" s="68">
        <f>データ!W6</f>
        <v>4.01</v>
      </c>
      <c r="AU10" s="68"/>
      <c r="AV10" s="68"/>
      <c r="AW10" s="68"/>
      <c r="AX10" s="68"/>
      <c r="AY10" s="68"/>
      <c r="AZ10" s="68"/>
      <c r="BA10" s="68"/>
      <c r="BB10" s="68">
        <f>データ!X6</f>
        <v>1978.05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HS1TlpO795JSMpSdVFEPxhBo0QqqqAvFVM7qMXZQrGF+LL8NR+901S2o2d2R4ZZeSl9MFg2wfoDz7yqojWVDtg==" saltValue="KbdaURoOFnt0g61ddcox4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262064</v>
      </c>
      <c r="D6" s="33">
        <f t="shared" si="3"/>
        <v>46</v>
      </c>
      <c r="E6" s="33">
        <f t="shared" si="3"/>
        <v>17</v>
      </c>
      <c r="F6" s="33">
        <f t="shared" si="3"/>
        <v>5</v>
      </c>
      <c r="G6" s="33">
        <f t="shared" si="3"/>
        <v>0</v>
      </c>
      <c r="H6" s="33" t="str">
        <f t="shared" si="3"/>
        <v>京都府　亀岡市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49.01</v>
      </c>
      <c r="P6" s="34">
        <f t="shared" si="3"/>
        <v>9</v>
      </c>
      <c r="Q6" s="34">
        <f t="shared" si="3"/>
        <v>95.36</v>
      </c>
      <c r="R6" s="34">
        <f t="shared" si="3"/>
        <v>2970</v>
      </c>
      <c r="S6" s="34">
        <f t="shared" si="3"/>
        <v>88462</v>
      </c>
      <c r="T6" s="34">
        <f t="shared" si="3"/>
        <v>224.8</v>
      </c>
      <c r="U6" s="34">
        <f t="shared" si="3"/>
        <v>393.51</v>
      </c>
      <c r="V6" s="34">
        <f t="shared" si="3"/>
        <v>7932</v>
      </c>
      <c r="W6" s="34">
        <f t="shared" si="3"/>
        <v>4.01</v>
      </c>
      <c r="X6" s="34">
        <f t="shared" si="3"/>
        <v>1978.05</v>
      </c>
      <c r="Y6" s="35" t="str">
        <f>IF(Y7="",NA(),Y7)</f>
        <v>-</v>
      </c>
      <c r="Z6" s="35" t="str">
        <f t="shared" ref="Z6:AH6" si="4">IF(Z7="",NA(),Z7)</f>
        <v>-</v>
      </c>
      <c r="AA6" s="35" t="str">
        <f t="shared" si="4"/>
        <v>-</v>
      </c>
      <c r="AB6" s="35" t="str">
        <f t="shared" si="4"/>
        <v>-</v>
      </c>
      <c r="AC6" s="35">
        <f t="shared" si="4"/>
        <v>97.19</v>
      </c>
      <c r="AD6" s="35" t="str">
        <f t="shared" si="4"/>
        <v>-</v>
      </c>
      <c r="AE6" s="35" t="str">
        <f t="shared" si="4"/>
        <v>-</v>
      </c>
      <c r="AF6" s="35" t="str">
        <f t="shared" si="4"/>
        <v>-</v>
      </c>
      <c r="AG6" s="35" t="str">
        <f t="shared" si="4"/>
        <v>-</v>
      </c>
      <c r="AH6" s="35">
        <f t="shared" si="4"/>
        <v>103.6</v>
      </c>
      <c r="AI6" s="34" t="str">
        <f>IF(AI7="","",IF(AI7="-","【-】","【"&amp;SUBSTITUTE(TEXT(AI7,"#,##0.00"),"-","△")&amp;"】"))</f>
        <v>【102.97】</v>
      </c>
      <c r="AJ6" s="35" t="str">
        <f>IF(AJ7="",NA(),AJ7)</f>
        <v>-</v>
      </c>
      <c r="AK6" s="35" t="str">
        <f t="shared" ref="AK6:AS6" si="5">IF(AK7="",NA(),AK7)</f>
        <v>-</v>
      </c>
      <c r="AL6" s="35" t="str">
        <f t="shared" si="5"/>
        <v>-</v>
      </c>
      <c r="AM6" s="35" t="str">
        <f t="shared" si="5"/>
        <v>-</v>
      </c>
      <c r="AN6" s="35">
        <f t="shared" si="5"/>
        <v>11.94</v>
      </c>
      <c r="AO6" s="35" t="str">
        <f t="shared" si="5"/>
        <v>-</v>
      </c>
      <c r="AP6" s="35" t="str">
        <f t="shared" si="5"/>
        <v>-</v>
      </c>
      <c r="AQ6" s="35" t="str">
        <f t="shared" si="5"/>
        <v>-</v>
      </c>
      <c r="AR6" s="35" t="str">
        <f t="shared" si="5"/>
        <v>-</v>
      </c>
      <c r="AS6" s="35">
        <f t="shared" si="5"/>
        <v>193.99</v>
      </c>
      <c r="AT6" s="34" t="str">
        <f>IF(AT7="","",IF(AT7="-","【-】","【"&amp;SUBSTITUTE(TEXT(AT7,"#,##0.00"),"-","△")&amp;"】"))</f>
        <v>【165.48】</v>
      </c>
      <c r="AU6" s="35" t="str">
        <f>IF(AU7="",NA(),AU7)</f>
        <v>-</v>
      </c>
      <c r="AV6" s="35" t="str">
        <f t="shared" ref="AV6:BD6" si="6">IF(AV7="",NA(),AV7)</f>
        <v>-</v>
      </c>
      <c r="AW6" s="35" t="str">
        <f t="shared" si="6"/>
        <v>-</v>
      </c>
      <c r="AX6" s="35" t="str">
        <f t="shared" si="6"/>
        <v>-</v>
      </c>
      <c r="AY6" s="35">
        <f t="shared" si="6"/>
        <v>104.11</v>
      </c>
      <c r="AZ6" s="35" t="str">
        <f t="shared" si="6"/>
        <v>-</v>
      </c>
      <c r="BA6" s="35" t="str">
        <f t="shared" si="6"/>
        <v>-</v>
      </c>
      <c r="BB6" s="35" t="str">
        <f t="shared" si="6"/>
        <v>-</v>
      </c>
      <c r="BC6" s="35" t="str">
        <f t="shared" si="6"/>
        <v>-</v>
      </c>
      <c r="BD6" s="35">
        <f t="shared" si="6"/>
        <v>26.99</v>
      </c>
      <c r="BE6" s="34" t="str">
        <f>IF(BE7="","",IF(BE7="-","【-】","【"&amp;SUBSTITUTE(TEXT(BE7,"#,##0.00"),"-","△")&amp;"】"))</f>
        <v>【33.84】</v>
      </c>
      <c r="BF6" s="35" t="str">
        <f>IF(BF7="",NA(),BF7)</f>
        <v>-</v>
      </c>
      <c r="BG6" s="35" t="str">
        <f t="shared" ref="BG6:BO6" si="7">IF(BG7="",NA(),BG7)</f>
        <v>-</v>
      </c>
      <c r="BH6" s="35" t="str">
        <f t="shared" si="7"/>
        <v>-</v>
      </c>
      <c r="BI6" s="35" t="str">
        <f t="shared" si="7"/>
        <v>-</v>
      </c>
      <c r="BJ6" s="35">
        <f t="shared" si="7"/>
        <v>260.08999999999997</v>
      </c>
      <c r="BK6" s="35" t="str">
        <f t="shared" si="7"/>
        <v>-</v>
      </c>
      <c r="BL6" s="35" t="str">
        <f t="shared" si="7"/>
        <v>-</v>
      </c>
      <c r="BM6" s="35" t="str">
        <f t="shared" si="7"/>
        <v>-</v>
      </c>
      <c r="BN6" s="35" t="str">
        <f t="shared" si="7"/>
        <v>-</v>
      </c>
      <c r="BO6" s="35">
        <f t="shared" si="7"/>
        <v>826.83</v>
      </c>
      <c r="BP6" s="34" t="str">
        <f>IF(BP7="","",IF(BP7="-","【-】","【"&amp;SUBSTITUTE(TEXT(BP7,"#,##0.00"),"-","△")&amp;"】"))</f>
        <v>【765.47】</v>
      </c>
      <c r="BQ6" s="35" t="str">
        <f>IF(BQ7="",NA(),BQ7)</f>
        <v>-</v>
      </c>
      <c r="BR6" s="35" t="str">
        <f t="shared" ref="BR6:BZ6" si="8">IF(BR7="",NA(),BR7)</f>
        <v>-</v>
      </c>
      <c r="BS6" s="35" t="str">
        <f t="shared" si="8"/>
        <v>-</v>
      </c>
      <c r="BT6" s="35" t="str">
        <f t="shared" si="8"/>
        <v>-</v>
      </c>
      <c r="BU6" s="35">
        <f t="shared" si="8"/>
        <v>100.31</v>
      </c>
      <c r="BV6" s="35" t="str">
        <f t="shared" si="8"/>
        <v>-</v>
      </c>
      <c r="BW6" s="35" t="str">
        <f t="shared" si="8"/>
        <v>-</v>
      </c>
      <c r="BX6" s="35" t="str">
        <f t="shared" si="8"/>
        <v>-</v>
      </c>
      <c r="BY6" s="35" t="str">
        <f t="shared" si="8"/>
        <v>-</v>
      </c>
      <c r="BZ6" s="35">
        <f t="shared" si="8"/>
        <v>57.31</v>
      </c>
      <c r="CA6" s="34" t="str">
        <f>IF(CA7="","",IF(CA7="-","【-】","【"&amp;SUBSTITUTE(TEXT(CA7,"#,##0.00"),"-","△")&amp;"】"))</f>
        <v>【59.59】</v>
      </c>
      <c r="CB6" s="35" t="str">
        <f>IF(CB7="",NA(),CB7)</f>
        <v>-</v>
      </c>
      <c r="CC6" s="35" t="str">
        <f t="shared" ref="CC6:CK6" si="9">IF(CC7="",NA(),CC7)</f>
        <v>-</v>
      </c>
      <c r="CD6" s="35" t="str">
        <f t="shared" si="9"/>
        <v>-</v>
      </c>
      <c r="CE6" s="35" t="str">
        <f t="shared" si="9"/>
        <v>-</v>
      </c>
      <c r="CF6" s="35">
        <f t="shared" si="9"/>
        <v>181.61</v>
      </c>
      <c r="CG6" s="35" t="str">
        <f t="shared" si="9"/>
        <v>-</v>
      </c>
      <c r="CH6" s="35" t="str">
        <f t="shared" si="9"/>
        <v>-</v>
      </c>
      <c r="CI6" s="35" t="str">
        <f t="shared" si="9"/>
        <v>-</v>
      </c>
      <c r="CJ6" s="35" t="str">
        <f t="shared" si="9"/>
        <v>-</v>
      </c>
      <c r="CK6" s="35">
        <f t="shared" si="9"/>
        <v>273.52</v>
      </c>
      <c r="CL6" s="34" t="str">
        <f>IF(CL7="","",IF(CL7="-","【-】","【"&amp;SUBSTITUTE(TEXT(CL7,"#,##0.00"),"-","△")&amp;"】"))</f>
        <v>【257.86】</v>
      </c>
      <c r="CM6" s="35" t="str">
        <f>IF(CM7="",NA(),CM7)</f>
        <v>-</v>
      </c>
      <c r="CN6" s="35" t="str">
        <f t="shared" ref="CN6:CV6" si="10">IF(CN7="",NA(),CN7)</f>
        <v>-</v>
      </c>
      <c r="CO6" s="35" t="str">
        <f t="shared" si="10"/>
        <v>-</v>
      </c>
      <c r="CP6" s="35" t="str">
        <f t="shared" si="10"/>
        <v>-</v>
      </c>
      <c r="CQ6" s="35">
        <f t="shared" si="10"/>
        <v>54.49</v>
      </c>
      <c r="CR6" s="35" t="str">
        <f t="shared" si="10"/>
        <v>-</v>
      </c>
      <c r="CS6" s="35" t="str">
        <f t="shared" si="10"/>
        <v>-</v>
      </c>
      <c r="CT6" s="35" t="str">
        <f t="shared" si="10"/>
        <v>-</v>
      </c>
      <c r="CU6" s="35" t="str">
        <f t="shared" si="10"/>
        <v>-</v>
      </c>
      <c r="CV6" s="35">
        <f t="shared" si="10"/>
        <v>50.14</v>
      </c>
      <c r="CW6" s="34" t="str">
        <f>IF(CW7="","",IF(CW7="-","【-】","【"&amp;SUBSTITUTE(TEXT(CW7,"#,##0.00"),"-","△")&amp;"】"))</f>
        <v>【51.30】</v>
      </c>
      <c r="CX6" s="35" t="str">
        <f>IF(CX7="",NA(),CX7)</f>
        <v>-</v>
      </c>
      <c r="CY6" s="35" t="str">
        <f t="shared" ref="CY6:DG6" si="11">IF(CY7="",NA(),CY7)</f>
        <v>-</v>
      </c>
      <c r="CZ6" s="35" t="str">
        <f t="shared" si="11"/>
        <v>-</v>
      </c>
      <c r="DA6" s="35" t="str">
        <f t="shared" si="11"/>
        <v>-</v>
      </c>
      <c r="DB6" s="35">
        <f t="shared" si="11"/>
        <v>88.14</v>
      </c>
      <c r="DC6" s="35" t="str">
        <f t="shared" si="11"/>
        <v>-</v>
      </c>
      <c r="DD6" s="35" t="str">
        <f t="shared" si="11"/>
        <v>-</v>
      </c>
      <c r="DE6" s="35" t="str">
        <f t="shared" si="11"/>
        <v>-</v>
      </c>
      <c r="DF6" s="35" t="str">
        <f t="shared" si="11"/>
        <v>-</v>
      </c>
      <c r="DG6" s="35">
        <f t="shared" si="11"/>
        <v>84.98</v>
      </c>
      <c r="DH6" s="34" t="str">
        <f>IF(DH7="","",IF(DH7="-","【-】","【"&amp;SUBSTITUTE(TEXT(DH7,"#,##0.00"),"-","△")&amp;"】"))</f>
        <v>【86.22】</v>
      </c>
      <c r="DI6" s="35" t="str">
        <f>IF(DI7="",NA(),DI7)</f>
        <v>-</v>
      </c>
      <c r="DJ6" s="35" t="str">
        <f t="shared" ref="DJ6:DR6" si="12">IF(DJ7="",NA(),DJ7)</f>
        <v>-</v>
      </c>
      <c r="DK6" s="35" t="str">
        <f t="shared" si="12"/>
        <v>-</v>
      </c>
      <c r="DL6" s="35" t="str">
        <f t="shared" si="12"/>
        <v>-</v>
      </c>
      <c r="DM6" s="35">
        <f t="shared" si="12"/>
        <v>2.89</v>
      </c>
      <c r="DN6" s="35" t="str">
        <f t="shared" si="12"/>
        <v>-</v>
      </c>
      <c r="DO6" s="35" t="str">
        <f t="shared" si="12"/>
        <v>-</v>
      </c>
      <c r="DP6" s="35" t="str">
        <f t="shared" si="12"/>
        <v>-</v>
      </c>
      <c r="DQ6" s="35" t="str">
        <f t="shared" si="12"/>
        <v>-</v>
      </c>
      <c r="DR6" s="35">
        <f t="shared" si="12"/>
        <v>23.06</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15">
      <c r="A7" s="28"/>
      <c r="B7" s="37">
        <v>2019</v>
      </c>
      <c r="C7" s="37">
        <v>262064</v>
      </c>
      <c r="D7" s="37">
        <v>46</v>
      </c>
      <c r="E7" s="37">
        <v>17</v>
      </c>
      <c r="F7" s="37">
        <v>5</v>
      </c>
      <c r="G7" s="37">
        <v>0</v>
      </c>
      <c r="H7" s="37" t="s">
        <v>96</v>
      </c>
      <c r="I7" s="37" t="s">
        <v>97</v>
      </c>
      <c r="J7" s="37" t="s">
        <v>98</v>
      </c>
      <c r="K7" s="37" t="s">
        <v>99</v>
      </c>
      <c r="L7" s="37" t="s">
        <v>100</v>
      </c>
      <c r="M7" s="37" t="s">
        <v>101</v>
      </c>
      <c r="N7" s="38" t="s">
        <v>102</v>
      </c>
      <c r="O7" s="38">
        <v>49.01</v>
      </c>
      <c r="P7" s="38">
        <v>9</v>
      </c>
      <c r="Q7" s="38">
        <v>95.36</v>
      </c>
      <c r="R7" s="38">
        <v>2970</v>
      </c>
      <c r="S7" s="38">
        <v>88462</v>
      </c>
      <c r="T7" s="38">
        <v>224.8</v>
      </c>
      <c r="U7" s="38">
        <v>393.51</v>
      </c>
      <c r="V7" s="38">
        <v>7932</v>
      </c>
      <c r="W7" s="38">
        <v>4.01</v>
      </c>
      <c r="X7" s="38">
        <v>1978.05</v>
      </c>
      <c r="Y7" s="38" t="s">
        <v>102</v>
      </c>
      <c r="Z7" s="38" t="s">
        <v>102</v>
      </c>
      <c r="AA7" s="38" t="s">
        <v>102</v>
      </c>
      <c r="AB7" s="38" t="s">
        <v>102</v>
      </c>
      <c r="AC7" s="38">
        <v>97.19</v>
      </c>
      <c r="AD7" s="38" t="s">
        <v>102</v>
      </c>
      <c r="AE7" s="38" t="s">
        <v>102</v>
      </c>
      <c r="AF7" s="38" t="s">
        <v>102</v>
      </c>
      <c r="AG7" s="38" t="s">
        <v>102</v>
      </c>
      <c r="AH7" s="38">
        <v>103.6</v>
      </c>
      <c r="AI7" s="38">
        <v>102.97</v>
      </c>
      <c r="AJ7" s="38" t="s">
        <v>102</v>
      </c>
      <c r="AK7" s="38" t="s">
        <v>102</v>
      </c>
      <c r="AL7" s="38" t="s">
        <v>102</v>
      </c>
      <c r="AM7" s="38" t="s">
        <v>102</v>
      </c>
      <c r="AN7" s="38">
        <v>11.94</v>
      </c>
      <c r="AO7" s="38" t="s">
        <v>102</v>
      </c>
      <c r="AP7" s="38" t="s">
        <v>102</v>
      </c>
      <c r="AQ7" s="38" t="s">
        <v>102</v>
      </c>
      <c r="AR7" s="38" t="s">
        <v>102</v>
      </c>
      <c r="AS7" s="38">
        <v>193.99</v>
      </c>
      <c r="AT7" s="38">
        <v>165.48</v>
      </c>
      <c r="AU7" s="38" t="s">
        <v>102</v>
      </c>
      <c r="AV7" s="38" t="s">
        <v>102</v>
      </c>
      <c r="AW7" s="38" t="s">
        <v>102</v>
      </c>
      <c r="AX7" s="38" t="s">
        <v>102</v>
      </c>
      <c r="AY7" s="38">
        <v>104.11</v>
      </c>
      <c r="AZ7" s="38" t="s">
        <v>102</v>
      </c>
      <c r="BA7" s="38" t="s">
        <v>102</v>
      </c>
      <c r="BB7" s="38" t="s">
        <v>102</v>
      </c>
      <c r="BC7" s="38" t="s">
        <v>102</v>
      </c>
      <c r="BD7" s="38">
        <v>26.99</v>
      </c>
      <c r="BE7" s="38">
        <v>33.840000000000003</v>
      </c>
      <c r="BF7" s="38" t="s">
        <v>102</v>
      </c>
      <c r="BG7" s="38" t="s">
        <v>102</v>
      </c>
      <c r="BH7" s="38" t="s">
        <v>102</v>
      </c>
      <c r="BI7" s="38" t="s">
        <v>102</v>
      </c>
      <c r="BJ7" s="38">
        <v>260.08999999999997</v>
      </c>
      <c r="BK7" s="38" t="s">
        <v>102</v>
      </c>
      <c r="BL7" s="38" t="s">
        <v>102</v>
      </c>
      <c r="BM7" s="38" t="s">
        <v>102</v>
      </c>
      <c r="BN7" s="38" t="s">
        <v>102</v>
      </c>
      <c r="BO7" s="38">
        <v>826.83</v>
      </c>
      <c r="BP7" s="38">
        <v>765.47</v>
      </c>
      <c r="BQ7" s="38" t="s">
        <v>102</v>
      </c>
      <c r="BR7" s="38" t="s">
        <v>102</v>
      </c>
      <c r="BS7" s="38" t="s">
        <v>102</v>
      </c>
      <c r="BT7" s="38" t="s">
        <v>102</v>
      </c>
      <c r="BU7" s="38">
        <v>100.31</v>
      </c>
      <c r="BV7" s="38" t="s">
        <v>102</v>
      </c>
      <c r="BW7" s="38" t="s">
        <v>102</v>
      </c>
      <c r="BX7" s="38" t="s">
        <v>102</v>
      </c>
      <c r="BY7" s="38" t="s">
        <v>102</v>
      </c>
      <c r="BZ7" s="38">
        <v>57.31</v>
      </c>
      <c r="CA7" s="38">
        <v>59.59</v>
      </c>
      <c r="CB7" s="38" t="s">
        <v>102</v>
      </c>
      <c r="CC7" s="38" t="s">
        <v>102</v>
      </c>
      <c r="CD7" s="38" t="s">
        <v>102</v>
      </c>
      <c r="CE7" s="38" t="s">
        <v>102</v>
      </c>
      <c r="CF7" s="38">
        <v>181.61</v>
      </c>
      <c r="CG7" s="38" t="s">
        <v>102</v>
      </c>
      <c r="CH7" s="38" t="s">
        <v>102</v>
      </c>
      <c r="CI7" s="38" t="s">
        <v>102</v>
      </c>
      <c r="CJ7" s="38" t="s">
        <v>102</v>
      </c>
      <c r="CK7" s="38">
        <v>273.52</v>
      </c>
      <c r="CL7" s="38">
        <v>257.86</v>
      </c>
      <c r="CM7" s="38" t="s">
        <v>102</v>
      </c>
      <c r="CN7" s="38" t="s">
        <v>102</v>
      </c>
      <c r="CO7" s="38" t="s">
        <v>102</v>
      </c>
      <c r="CP7" s="38" t="s">
        <v>102</v>
      </c>
      <c r="CQ7" s="38">
        <v>54.49</v>
      </c>
      <c r="CR7" s="38" t="s">
        <v>102</v>
      </c>
      <c r="CS7" s="38" t="s">
        <v>102</v>
      </c>
      <c r="CT7" s="38" t="s">
        <v>102</v>
      </c>
      <c r="CU7" s="38" t="s">
        <v>102</v>
      </c>
      <c r="CV7" s="38">
        <v>50.14</v>
      </c>
      <c r="CW7" s="38">
        <v>51.3</v>
      </c>
      <c r="CX7" s="38" t="s">
        <v>102</v>
      </c>
      <c r="CY7" s="38" t="s">
        <v>102</v>
      </c>
      <c r="CZ7" s="38" t="s">
        <v>102</v>
      </c>
      <c r="DA7" s="38" t="s">
        <v>102</v>
      </c>
      <c r="DB7" s="38">
        <v>88.14</v>
      </c>
      <c r="DC7" s="38" t="s">
        <v>102</v>
      </c>
      <c r="DD7" s="38" t="s">
        <v>102</v>
      </c>
      <c r="DE7" s="38" t="s">
        <v>102</v>
      </c>
      <c r="DF7" s="38" t="s">
        <v>102</v>
      </c>
      <c r="DG7" s="38">
        <v>84.98</v>
      </c>
      <c r="DH7" s="38">
        <v>86.22</v>
      </c>
      <c r="DI7" s="38" t="s">
        <v>102</v>
      </c>
      <c r="DJ7" s="38" t="s">
        <v>102</v>
      </c>
      <c r="DK7" s="38" t="s">
        <v>102</v>
      </c>
      <c r="DL7" s="38" t="s">
        <v>102</v>
      </c>
      <c r="DM7" s="38">
        <v>2.89</v>
      </c>
      <c r="DN7" s="38" t="s">
        <v>102</v>
      </c>
      <c r="DO7" s="38" t="s">
        <v>102</v>
      </c>
      <c r="DP7" s="38" t="s">
        <v>102</v>
      </c>
      <c r="DQ7" s="38" t="s">
        <v>102</v>
      </c>
      <c r="DR7" s="38">
        <v>23.06</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亀岡市役所</cp:lastModifiedBy>
  <cp:lastPrinted>2021-02-03T09:05:02Z</cp:lastPrinted>
  <dcterms:modified xsi:type="dcterms:W3CDTF">2021-02-24T12:38:22Z</dcterms:modified>
</cp:coreProperties>
</file>