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2\130500\D下水道経営係（旧経営係）\42公営企業に係る「経営比較分析表」\令和２年度　　公営企業に係る「経営比較分析表」（Ｒ元決算）\02　回答\水道（法適用）\京都府から指摘後修正\"/>
    </mc:Choice>
  </mc:AlternateContent>
  <workbookProtection workbookAlgorithmName="SHA-512" workbookHashValue="RXrQzfvn/8FEnx1YD3x8HMqwvwaqqQX85InDsa93vzLa6vrWAXfTA0RXmS3yyzz7ofxckGLSu5v6uRWqqdEbDw==" workbookSaltValue="C4nnAMy4lM5kYBuPdYZ+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<sst xmlns="http://schemas.openxmlformats.org/spreadsheetml/2006/main" count="228" uniqueCount="114">
  <si>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</si>
  <si>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</si>
  <si>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</si>
  <si>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</si>
  <si>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</si>
  <si>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</si>
  <si>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</si>
  <si>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</si>
  <si>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</si>
  <si>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</si>
  <si>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</si>
  <si>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</si>
  <si>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</si>
  <si>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</si>
  <si>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</si>
  <si>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</si>
  <si>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</si>
  <si>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</si>
  <si>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</si>
  <si>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</si>
  <si>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</si>
  <si>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</si>
  <si>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</si>
  <si>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</si>
  <si>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</si>
  <si>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</si>
  <si>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</si>
  <si>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</si>
  <si>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</si>
  <si>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</si>
  <si>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</si>
  <si>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</si>
  <si>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</si>
  <si>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</si>
  <si>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</si>
  <si>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</si>
  <si>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</si>
  <si>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</si>
  <si>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</si>
  <si>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</si>
  <si>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</si>
  <si>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</si>
  <si>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</si>
  <si>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</si>
  <si>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</si>
  <si>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</si>
  <si>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</si>
  <si>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</si>
  <si>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</si>
  <si>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</si>
  <si>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</si>
  <si>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</si>
  <si>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</si>
  <si>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</si>
  <si>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</si>
  <si>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</si>
  <si>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</si>
  <si>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</si>
  <si>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</si>
  <si>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</si>
  <si>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</si>
  <si>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</si>
  <si>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</si>
  <si>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</si>
  <si>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</si>
  <si>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</si>
  <si>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</si>
  <si>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</si>
  <si>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</si>
  <si>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</si>
  <si>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</si>
  <si>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</si>
  <si>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</si>
  <si>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</si>
  <si>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</si>
  <si>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</si>
  <si>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</si>
  <si>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</si>
  <si>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</si>
  <si>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</si>
  <si>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</si>
  <si>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</si>
  <si>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</si>
  <si>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</si>
  <si>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</si>
  <si>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</si>
  <si>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</si>
  <si>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</si>
  <si>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</si>
  <si>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</si>
  <si>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</si>
  <si>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</si>
  <si>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</si>
  <si>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</si>
  <si>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</si>
  <si>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</si>
  <si>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</si>
  <si>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</si>
  <si>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</si>
  <si>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</si>
  <si>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</si>
  <si>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</si>
  <si>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</si>
  <si>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</si>
  <si>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</si>
  <si>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</si>
  <si>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</si>
  <si>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</si>
  <si>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</si>
  <si>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</si>
  <si>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</si>
  <si>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毎年度100％を上回っているものの、下降傾向にありますが、令和元年度は施設等の維持管理費を抑制したことにより上昇に転じています。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が企業債償還額を下回っており、経年的に企業債残高が減少し、比率は下降傾向になると考えています。
⑤料金回収率
　毎年度100％を下回っており、給水原価の増加に伴って下降傾向にありますが、令和元年度は施設等の維持管理費を抑制したことにより上昇に転じています。今後も施設の適正管理に努め、維持管理費の縮減を図るようにします。
⑥給水原価
　有収水量が減少傾向にある一方で、維持管理費や老朽管に伴う施設改良による減価償却費の増加等により給水原価は増加傾向にあります。しかし、令和元年度は施設等の維持管理費を抑制したことにより前年度に比べ減少しました。
⑦施設利用率
　水需要の減少傾向とともに、下降傾向にあります。今後の施設更新にあたり施設規模の適正化を検討する必要があると考えています。
⑧有収率
　漏水調査による漏水個所の修繕を行ったことにより、前年度に比べ、有収率が上昇しています。</t>
    <rPh sb="1" eb="3">
      <t>ケイジョウ</t>
    </rPh>
    <rPh sb="3" eb="5">
      <t>シュウシ</t>
    </rPh>
    <rPh sb="5" eb="7">
      <t>ヒリツ</t>
    </rPh>
    <rPh sb="9" eb="12">
      <t>マイネンド</t>
    </rPh>
    <rPh sb="17" eb="19">
      <t>ウワマワ</t>
    </rPh>
    <rPh sb="27" eb="29">
      <t>カコウ</t>
    </rPh>
    <rPh sb="29" eb="31">
      <t>ケイコウ</t>
    </rPh>
    <rPh sb="38" eb="40">
      <t>レイワ</t>
    </rPh>
    <rPh sb="40" eb="41">
      <t>ガン</t>
    </rPh>
    <rPh sb="41" eb="43">
      <t>ネンド</t>
    </rPh>
    <rPh sb="44" eb="46">
      <t>シセツ</t>
    </rPh>
    <rPh sb="46" eb="47">
      <t>トウ</t>
    </rPh>
    <rPh sb="48" eb="50">
      <t>イジ</t>
    </rPh>
    <rPh sb="50" eb="53">
      <t>カンリヒ</t>
    </rPh>
    <rPh sb="54" eb="56">
      <t>ヨクセイ</t>
    </rPh>
    <rPh sb="63" eb="65">
      <t>ジョウショウ</t>
    </rPh>
    <rPh sb="66" eb="67">
      <t>テン</t>
    </rPh>
    <rPh sb="75" eb="77">
      <t>ルイセキ</t>
    </rPh>
    <rPh sb="77" eb="80">
      <t>ケッソンキン</t>
    </rPh>
    <rPh sb="80" eb="82">
      <t>ヒリツ</t>
    </rPh>
    <rPh sb="84" eb="86">
      <t>ルイセキ</t>
    </rPh>
    <rPh sb="86" eb="89">
      <t>ケッソンキン</t>
    </rPh>
    <rPh sb="90" eb="92">
      <t>ハッセイ</t>
    </rPh>
    <rPh sb="101" eb="103">
      <t>リュウドウ</t>
    </rPh>
    <rPh sb="103" eb="105">
      <t>ヒリツ</t>
    </rPh>
    <rPh sb="107" eb="110">
      <t>マイネンド</t>
    </rPh>
    <rPh sb="115" eb="117">
      <t>ウワマワ</t>
    </rPh>
    <rPh sb="122" eb="124">
      <t>トウメン</t>
    </rPh>
    <rPh sb="125" eb="128">
      <t>タンキテキ</t>
    </rPh>
    <rPh sb="129" eb="131">
      <t>サイム</t>
    </rPh>
    <rPh sb="132" eb="133">
      <t>タイ</t>
    </rPh>
    <rPh sb="135" eb="137">
      <t>シハライ</t>
    </rPh>
    <rPh sb="137" eb="139">
      <t>シキン</t>
    </rPh>
    <rPh sb="140" eb="142">
      <t>カクホ</t>
    </rPh>
    <rPh sb="145" eb="147">
      <t>シハライ</t>
    </rPh>
    <rPh sb="147" eb="149">
      <t>ノウリョク</t>
    </rPh>
    <rPh sb="150" eb="152">
      <t>モンダイ</t>
    </rPh>
    <rPh sb="156" eb="157">
      <t>カンガ</t>
    </rPh>
    <rPh sb="163" eb="165">
      <t>キギョウ</t>
    </rPh>
    <rPh sb="165" eb="166">
      <t>サイ</t>
    </rPh>
    <rPh sb="166" eb="168">
      <t>ザンダカ</t>
    </rPh>
    <rPh sb="168" eb="169">
      <t>タイ</t>
    </rPh>
    <rPh sb="169" eb="171">
      <t>キュウスイ</t>
    </rPh>
    <rPh sb="171" eb="173">
      <t>シュウエキ</t>
    </rPh>
    <rPh sb="173" eb="175">
      <t>ヒリツ</t>
    </rPh>
    <rPh sb="177" eb="179">
      <t>シセツ</t>
    </rPh>
    <rPh sb="179" eb="181">
      <t>セイビ</t>
    </rPh>
    <rPh sb="182" eb="184">
      <t>ザイゲン</t>
    </rPh>
    <rPh sb="187" eb="189">
      <t>タガク</t>
    </rPh>
    <rPh sb="190" eb="192">
      <t>キギョウ</t>
    </rPh>
    <rPh sb="192" eb="193">
      <t>サイ</t>
    </rPh>
    <rPh sb="194" eb="196">
      <t>ハッコウ</t>
    </rPh>
    <rPh sb="205" eb="206">
      <t>タカ</t>
    </rPh>
    <rPh sb="207" eb="209">
      <t>スイジュン</t>
    </rPh>
    <rPh sb="217" eb="220">
      <t>マイネンド</t>
    </rPh>
    <rPh sb="221" eb="223">
      <t>キギョウ</t>
    </rPh>
    <rPh sb="223" eb="224">
      <t>サイ</t>
    </rPh>
    <rPh sb="224" eb="226">
      <t>カリイレ</t>
    </rPh>
    <rPh sb="226" eb="227">
      <t>ガク</t>
    </rPh>
    <rPh sb="228" eb="230">
      <t>キギョウ</t>
    </rPh>
    <rPh sb="230" eb="231">
      <t>サイ</t>
    </rPh>
    <rPh sb="231" eb="233">
      <t>ショウカン</t>
    </rPh>
    <rPh sb="233" eb="234">
      <t>ガク</t>
    </rPh>
    <rPh sb="235" eb="237">
      <t>シタマワ</t>
    </rPh>
    <rPh sb="242" eb="244">
      <t>ケイネン</t>
    </rPh>
    <rPh sb="244" eb="245">
      <t>テキ</t>
    </rPh>
    <rPh sb="246" eb="248">
      <t>キギョウ</t>
    </rPh>
    <rPh sb="248" eb="249">
      <t>サイ</t>
    </rPh>
    <rPh sb="249" eb="251">
      <t>ザンダカ</t>
    </rPh>
    <rPh sb="252" eb="254">
      <t>ゲンショウ</t>
    </rPh>
    <rPh sb="256" eb="258">
      <t>ヒリツ</t>
    </rPh>
    <rPh sb="259" eb="261">
      <t>カコウ</t>
    </rPh>
    <rPh sb="261" eb="263">
      <t>ケイコウ</t>
    </rPh>
    <rPh sb="267" eb="268">
      <t>カンガ</t>
    </rPh>
    <rPh sb="276" eb="278">
      <t>リョウキン</t>
    </rPh>
    <rPh sb="278" eb="280">
      <t>カイシュウ</t>
    </rPh>
    <rPh sb="280" eb="281">
      <t>リツ</t>
    </rPh>
    <rPh sb="283" eb="286">
      <t>マイネンド</t>
    </rPh>
    <rPh sb="291" eb="293">
      <t>シタマワ</t>
    </rPh>
    <rPh sb="298" eb="300">
      <t>キュウスイ</t>
    </rPh>
    <rPh sb="300" eb="302">
      <t>ゲンカ</t>
    </rPh>
    <rPh sb="303" eb="305">
      <t>ゾウカ</t>
    </rPh>
    <rPh sb="306" eb="307">
      <t>トモナ</t>
    </rPh>
    <rPh sb="309" eb="311">
      <t>カコウ</t>
    </rPh>
    <rPh sb="311" eb="313">
      <t>ケイコウ</t>
    </rPh>
    <rPh sb="320" eb="323">
      <t>レイワガン</t>
    </rPh>
    <rPh sb="323" eb="325">
      <t>ネンド</t>
    </rPh>
    <rPh sb="326" eb="328">
      <t>シセツ</t>
    </rPh>
    <rPh sb="330" eb="332">
      <t>イジ</t>
    </rPh>
    <rPh sb="332" eb="335">
      <t>カンリヒ</t>
    </rPh>
    <rPh sb="336" eb="338">
      <t>ヨクセイ</t>
    </rPh>
    <rPh sb="345" eb="347">
      <t>ジョウショウ</t>
    </rPh>
    <rPh sb="348" eb="349">
      <t>テン</t>
    </rPh>
    <rPh sb="355" eb="357">
      <t>コンゴ</t>
    </rPh>
    <rPh sb="358" eb="360">
      <t>シセツ</t>
    </rPh>
    <rPh sb="361" eb="363">
      <t>テキセイ</t>
    </rPh>
    <rPh sb="363" eb="365">
      <t>カンリ</t>
    </rPh>
    <rPh sb="366" eb="367">
      <t>ツト</t>
    </rPh>
    <rPh sb="369" eb="371">
      <t>イジ</t>
    </rPh>
    <rPh sb="371" eb="373">
      <t>カンリ</t>
    </rPh>
    <rPh sb="373" eb="374">
      <t>ヒ</t>
    </rPh>
    <rPh sb="375" eb="377">
      <t>シュクゲン</t>
    </rPh>
    <rPh sb="378" eb="379">
      <t>ハカ</t>
    </rPh>
    <rPh sb="389" eb="391">
      <t>キュウスイ</t>
    </rPh>
    <rPh sb="391" eb="393">
      <t>ゲンカ</t>
    </rPh>
    <rPh sb="395" eb="397">
      <t>ユウシュウ</t>
    </rPh>
    <rPh sb="397" eb="399">
      <t>スイリョウ</t>
    </rPh>
    <rPh sb="400" eb="402">
      <t>ゲンショウ</t>
    </rPh>
    <rPh sb="402" eb="404">
      <t>ケイコウ</t>
    </rPh>
    <rPh sb="407" eb="409">
      <t>イッポウ</t>
    </rPh>
    <rPh sb="411" eb="413">
      <t>イジ</t>
    </rPh>
    <rPh sb="413" eb="416">
      <t>カンリヒ</t>
    </rPh>
    <rPh sb="417" eb="419">
      <t>ロウキュウ</t>
    </rPh>
    <rPh sb="419" eb="420">
      <t>カン</t>
    </rPh>
    <rPh sb="421" eb="422">
      <t>トモナ</t>
    </rPh>
    <rPh sb="423" eb="425">
      <t>シセツ</t>
    </rPh>
    <rPh sb="425" eb="427">
      <t>カイリョウ</t>
    </rPh>
    <rPh sb="430" eb="432">
      <t>ゲンカ</t>
    </rPh>
    <rPh sb="432" eb="434">
      <t>ショウキャク</t>
    </rPh>
    <rPh sb="434" eb="435">
      <t>ヒ</t>
    </rPh>
    <rPh sb="436" eb="438">
      <t>ゾウカ</t>
    </rPh>
    <rPh sb="438" eb="439">
      <t>トウ</t>
    </rPh>
    <rPh sb="442" eb="444">
      <t>キュウスイ</t>
    </rPh>
    <rPh sb="444" eb="446">
      <t>ゲンカ</t>
    </rPh>
    <rPh sb="447" eb="449">
      <t>ゾウカ</t>
    </rPh>
    <rPh sb="449" eb="451">
      <t>ケイコウ</t>
    </rPh>
    <rPh sb="464" eb="466">
      <t>ネンド</t>
    </rPh>
    <rPh sb="486" eb="489">
      <t>ゼンネンド</t>
    </rPh>
    <rPh sb="490" eb="491">
      <t>クラ</t>
    </rPh>
    <rPh sb="492" eb="494">
      <t>ゲンショウ</t>
    </rPh>
    <rPh sb="501" eb="503">
      <t>シセツ</t>
    </rPh>
    <rPh sb="503" eb="506">
      <t>リヨウリツ</t>
    </rPh>
    <rPh sb="508" eb="509">
      <t>ミズ</t>
    </rPh>
    <rPh sb="509" eb="511">
      <t>ジュヨウ</t>
    </rPh>
    <rPh sb="512" eb="514">
      <t>ゲンショウ</t>
    </rPh>
    <rPh sb="514" eb="516">
      <t>ケイコウ</t>
    </rPh>
    <rPh sb="521" eb="523">
      <t>カコウ</t>
    </rPh>
    <rPh sb="523" eb="525">
      <t>ケイコウ</t>
    </rPh>
    <rPh sb="531" eb="533">
      <t>コンゴ</t>
    </rPh>
    <rPh sb="534" eb="536">
      <t>シセツ</t>
    </rPh>
    <rPh sb="536" eb="538">
      <t>コウシン</t>
    </rPh>
    <rPh sb="542" eb="544">
      <t>シセツ</t>
    </rPh>
    <rPh sb="544" eb="546">
      <t>キボ</t>
    </rPh>
    <rPh sb="547" eb="550">
      <t>テキセイカ</t>
    </rPh>
    <rPh sb="551" eb="553">
      <t>ケントウ</t>
    </rPh>
    <rPh sb="555" eb="557">
      <t>ヒツヨウ</t>
    </rPh>
    <rPh sb="561" eb="562">
      <t>カンガ</t>
    </rPh>
    <rPh sb="570" eb="572">
      <t>ユウシュウ</t>
    </rPh>
    <rPh sb="572" eb="573">
      <t>リツ</t>
    </rPh>
    <rPh sb="575" eb="577">
      <t>ロウスイ</t>
    </rPh>
    <rPh sb="577" eb="579">
      <t>チョウサ</t>
    </rPh>
    <rPh sb="582" eb="584">
      <t>ロウスイ</t>
    </rPh>
    <rPh sb="584" eb="586">
      <t>カショ</t>
    </rPh>
    <rPh sb="587" eb="589">
      <t>シュウゼン</t>
    </rPh>
    <rPh sb="590" eb="591">
      <t>オコナ</t>
    </rPh>
    <rPh sb="599" eb="602">
      <t>ゼンネンド</t>
    </rPh>
    <rPh sb="603" eb="604">
      <t>クラ</t>
    </rPh>
    <rPh sb="606" eb="608">
      <t>ユウシュウ</t>
    </rPh>
    <rPh sb="608" eb="609">
      <t>リツ</t>
    </rPh>
    <rPh sb="610" eb="612">
      <t>ジョウショウ</t>
    </rPh>
    <phoneticPr fontId="17"/>
  </si>
  <si>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
　また、今後策定予定の「亀岡市上下水道ビジョン」に沿って、持続可能な経営基盤の強化に取り組んでいくこととします。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ジンコウ</t>
    </rPh>
    <rPh sb="50" eb="51">
      <t>トウ</t>
    </rPh>
    <rPh sb="54" eb="56">
      <t>ユウシュウ</t>
    </rPh>
    <rPh sb="56" eb="58">
      <t>スイリョウ</t>
    </rPh>
    <rPh sb="59" eb="61">
      <t>ゲンショウ</t>
    </rPh>
    <rPh sb="61" eb="63">
      <t>ケイコウ</t>
    </rPh>
    <rPh sb="66" eb="68">
      <t>キュウスイ</t>
    </rPh>
    <rPh sb="68" eb="70">
      <t>シュウエキ</t>
    </rPh>
    <rPh sb="71" eb="73">
      <t>ゾウカ</t>
    </rPh>
    <rPh sb="74" eb="76">
      <t>ミコ</t>
    </rPh>
    <rPh sb="79" eb="80">
      <t>ナカ</t>
    </rPh>
    <rPh sb="81" eb="83">
      <t>ホユウ</t>
    </rPh>
    <rPh sb="85" eb="87">
      <t>シセツ</t>
    </rPh>
    <rPh sb="88" eb="91">
      <t>ロウキュウカ</t>
    </rPh>
    <rPh sb="94" eb="96">
      <t>コウシン</t>
    </rPh>
    <rPh sb="96" eb="98">
      <t>ジュヨウ</t>
    </rPh>
    <rPh sb="99" eb="101">
      <t>ゾウダイ</t>
    </rPh>
    <rPh sb="102" eb="104">
      <t>ミコ</t>
    </rPh>
    <rPh sb="111" eb="113">
      <t>コウシン</t>
    </rPh>
    <rPh sb="113" eb="115">
      <t>トウシ</t>
    </rPh>
    <rPh sb="116" eb="117">
      <t>カン</t>
    </rPh>
    <rPh sb="119" eb="121">
      <t>シセツ</t>
    </rPh>
    <rPh sb="121" eb="123">
      <t>キボ</t>
    </rPh>
    <rPh sb="124" eb="127">
      <t>テキセイカ</t>
    </rPh>
    <rPh sb="128" eb="130">
      <t>ジュウブン</t>
    </rPh>
    <rPh sb="130" eb="132">
      <t>ケントウ</t>
    </rPh>
    <rPh sb="134" eb="136">
      <t>カジョウ</t>
    </rPh>
    <rPh sb="136" eb="138">
      <t>トウシ</t>
    </rPh>
    <rPh sb="139" eb="140">
      <t>オコナ</t>
    </rPh>
    <rPh sb="149" eb="152">
      <t>ジギョウヒ</t>
    </rPh>
    <rPh sb="153" eb="156">
      <t>ヘイジュンカ</t>
    </rPh>
    <rPh sb="160" eb="161">
      <t>ツト</t>
    </rPh>
    <rPh sb="165" eb="167">
      <t>トウシ</t>
    </rPh>
    <rPh sb="167" eb="169">
      <t>ザイゲン</t>
    </rPh>
    <rPh sb="175" eb="177">
      <t>キギョウ</t>
    </rPh>
    <rPh sb="177" eb="178">
      <t>サイ</t>
    </rPh>
    <rPh sb="178" eb="180">
      <t>ザンダカ</t>
    </rPh>
    <rPh sb="180" eb="181">
      <t>タイ</t>
    </rPh>
    <rPh sb="181" eb="183">
      <t>キュウスイ</t>
    </rPh>
    <rPh sb="183" eb="185">
      <t>シュウエキ</t>
    </rPh>
    <rPh sb="185" eb="187">
      <t>ヒリツ</t>
    </rPh>
    <rPh sb="188" eb="189">
      <t>タカ</t>
    </rPh>
    <rPh sb="191" eb="193">
      <t>キュウスイ</t>
    </rPh>
    <rPh sb="193" eb="195">
      <t>ジンコウ</t>
    </rPh>
    <rPh sb="196" eb="198">
      <t>ゲンショウ</t>
    </rPh>
    <rPh sb="198" eb="200">
      <t>ケイコウ</t>
    </rPh>
    <rPh sb="203" eb="204">
      <t>ナカ</t>
    </rPh>
    <rPh sb="205" eb="207">
      <t>ショウライ</t>
    </rPh>
    <rPh sb="207" eb="209">
      <t>セダイ</t>
    </rPh>
    <rPh sb="210" eb="212">
      <t>フタン</t>
    </rPh>
    <rPh sb="213" eb="214">
      <t>フク</t>
    </rPh>
    <rPh sb="226" eb="228">
      <t>ナイブ</t>
    </rPh>
    <rPh sb="228" eb="230">
      <t>リュウホ</t>
    </rPh>
    <rPh sb="230" eb="232">
      <t>シキン</t>
    </rPh>
    <rPh sb="239" eb="241">
      <t>リュウイ</t>
    </rPh>
    <rPh sb="245" eb="247">
      <t>キギョウ</t>
    </rPh>
    <rPh sb="247" eb="248">
      <t>サイ</t>
    </rPh>
    <rPh sb="248" eb="250">
      <t>カリイレ</t>
    </rPh>
    <rPh sb="250" eb="251">
      <t>ガク</t>
    </rPh>
    <rPh sb="252" eb="254">
      <t>キギョウ</t>
    </rPh>
    <rPh sb="254" eb="255">
      <t>サイ</t>
    </rPh>
    <rPh sb="255" eb="257">
      <t>ショウカン</t>
    </rPh>
    <rPh sb="257" eb="258">
      <t>ガク</t>
    </rPh>
    <rPh sb="259" eb="262">
      <t>ハンイナイ</t>
    </rPh>
    <rPh sb="265" eb="267">
      <t>ヨクセイ</t>
    </rPh>
    <rPh sb="272" eb="273">
      <t>カンガ</t>
    </rPh>
    <rPh sb="284" eb="286">
      <t>コンゴ</t>
    </rPh>
    <rPh sb="286" eb="288">
      <t>サクテイ</t>
    </rPh>
    <rPh sb="288" eb="290">
      <t>ヨテイ</t>
    </rPh>
    <rPh sb="292" eb="295">
      <t>カメオカシ</t>
    </rPh>
    <rPh sb="295" eb="297">
      <t>ジョウゲ</t>
    </rPh>
    <rPh sb="297" eb="299">
      <t>スイドウ</t>
    </rPh>
    <rPh sb="309" eb="313">
      <t>ジゾクカノウ</t>
    </rPh>
    <phoneticPr fontId="17"/>
  </si>
  <si>
    <t>①有形固定資産減価償却率
　類似団体の水準を下回っているものの、上昇傾向が強まっており、施設の老朽化が進んでいる状況です。
②管路経年化率　
　高度経済成長期の人口増加に伴って整備した管路の更新需要の増加により、経年化率は上昇傾向にあります。そのため、事業費の平準化を図りながら、計画的かつ効率的な更新に取り組んでいくこととします。
③管路更新率
　管路の現状を分析し、基幹管路等重要度の高いものから、事業費の平準化を図って計画的に老朽管更新を進めています。なお、事業費の平準化により単年度の更新する管路延長に長短があり、管路延長から算出する指標は大きく変動することがあります。ただし、平成30年度は管路工事の大半を翌年度へ繰り越したため、大幅に減少してい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37" eb="38">
      <t>ツヨ</t>
    </rPh>
    <rPh sb="44" eb="46">
      <t>シセツ</t>
    </rPh>
    <rPh sb="47" eb="50">
      <t>ロウキュウカ</t>
    </rPh>
    <rPh sb="51" eb="52">
      <t>スス</t>
    </rPh>
    <rPh sb="56" eb="58">
      <t>ジョウキョウ</t>
    </rPh>
    <rPh sb="63" eb="65">
      <t>カンロ</t>
    </rPh>
    <rPh sb="65" eb="68">
      <t>ケイネンカ</t>
    </rPh>
    <rPh sb="72" eb="74">
      <t>コウド</t>
    </rPh>
    <rPh sb="74" eb="76">
      <t>ケイザイ</t>
    </rPh>
    <rPh sb="76" eb="79">
      <t>セイチョウキ</t>
    </rPh>
    <rPh sb="80" eb="82">
      <t>ジンコウ</t>
    </rPh>
    <rPh sb="82" eb="84">
      <t>ゾウカ</t>
    </rPh>
    <rPh sb="85" eb="86">
      <t>トモナ</t>
    </rPh>
    <rPh sb="88" eb="90">
      <t>セイビ</t>
    </rPh>
    <rPh sb="92" eb="94">
      <t>カンロ</t>
    </rPh>
    <rPh sb="106" eb="109">
      <t>ケイネンカ</t>
    </rPh>
    <rPh sb="109" eb="110">
      <t>リツ</t>
    </rPh>
    <rPh sb="111" eb="113">
      <t>ジョウショウ</t>
    </rPh>
    <rPh sb="113" eb="115">
      <t>ケイコウ</t>
    </rPh>
    <rPh sb="126" eb="129">
      <t>ジギョウヒ</t>
    </rPh>
    <rPh sb="130" eb="133">
      <t>ヘイジュンカ</t>
    </rPh>
    <rPh sb="134" eb="135">
      <t>ハカ</t>
    </rPh>
    <rPh sb="140" eb="143">
      <t>ケイカクテキ</t>
    </rPh>
    <rPh sb="145" eb="148">
      <t>コウリツテキ</t>
    </rPh>
    <rPh sb="149" eb="151">
      <t>コウシン</t>
    </rPh>
    <rPh sb="152" eb="153">
      <t>ト</t>
    </rPh>
    <rPh sb="154" eb="155">
      <t>ク</t>
    </rPh>
    <rPh sb="168" eb="170">
      <t>カンロ</t>
    </rPh>
    <rPh sb="170" eb="172">
      <t>コウシン</t>
    </rPh>
    <rPh sb="172" eb="173">
      <t>リツ</t>
    </rPh>
    <rPh sb="175" eb="177">
      <t>カンロ</t>
    </rPh>
    <rPh sb="178" eb="180">
      <t>ゲンジョウ</t>
    </rPh>
    <rPh sb="181" eb="183">
      <t>ブンセキ</t>
    </rPh>
    <rPh sb="185" eb="187">
      <t>キカン</t>
    </rPh>
    <rPh sb="187" eb="189">
      <t>カンロ</t>
    </rPh>
    <rPh sb="189" eb="190">
      <t>ナド</t>
    </rPh>
    <rPh sb="190" eb="193">
      <t>ジュウヨウド</t>
    </rPh>
    <rPh sb="194" eb="195">
      <t>タカ</t>
    </rPh>
    <rPh sb="201" eb="204">
      <t>ジギョウヒ</t>
    </rPh>
    <rPh sb="205" eb="208">
      <t>ヘイジュンカ</t>
    </rPh>
    <rPh sb="209" eb="210">
      <t>ハカ</t>
    </rPh>
    <rPh sb="212" eb="215">
      <t>ケイカクテキ</t>
    </rPh>
    <rPh sb="216" eb="218">
      <t>ロウキュウ</t>
    </rPh>
    <rPh sb="218" eb="219">
      <t>カン</t>
    </rPh>
    <rPh sb="219" eb="221">
      <t>コウシン</t>
    </rPh>
    <rPh sb="222" eb="223">
      <t>スス</t>
    </rPh>
    <rPh sb="232" eb="235">
      <t>ジギョウヒ</t>
    </rPh>
    <rPh sb="236" eb="239">
      <t>ヘイジュンカ</t>
    </rPh>
    <rPh sb="242" eb="245">
      <t>タンネンド</t>
    </rPh>
    <rPh sb="246" eb="248">
      <t>コウシン</t>
    </rPh>
    <rPh sb="250" eb="252">
      <t>カンロ</t>
    </rPh>
    <rPh sb="252" eb="254">
      <t>エンチョウ</t>
    </rPh>
    <rPh sb="255" eb="257">
      <t>チョウタン</t>
    </rPh>
    <rPh sb="261" eb="263">
      <t>カンロ</t>
    </rPh>
    <rPh sb="263" eb="265">
      <t>エンチョウ</t>
    </rPh>
    <rPh sb="267" eb="269">
      <t>サンシュツ</t>
    </rPh>
    <rPh sb="271" eb="273">
      <t>シヒョウ</t>
    </rPh>
    <rPh sb="274" eb="275">
      <t>オオ</t>
    </rPh>
    <rPh sb="277" eb="279">
      <t>ヘンドウ</t>
    </rPh>
    <rPh sb="293" eb="295">
      <t>ヘイセイ</t>
    </rPh>
    <rPh sb="297" eb="299">
      <t>ネンド</t>
    </rPh>
    <rPh sb="300" eb="302">
      <t>カンロ</t>
    </rPh>
    <rPh sb="302" eb="304">
      <t>コウジ</t>
    </rPh>
    <rPh sb="305" eb="307">
      <t>タイハン</t>
    </rPh>
    <rPh sb="308" eb="311">
      <t>ヨクネンド</t>
    </rPh>
    <rPh sb="312" eb="313">
      <t>ク</t>
    </rPh>
    <rPh sb="314" eb="315">
      <t>コ</t>
    </rPh>
    <rPh sb="320" eb="322">
      <t>オオハバ</t>
    </rPh>
    <rPh sb="323" eb="325">
      <t>ゲンショウ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</si>
</sst>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6"/>
      <name val="游ゴシック"/>
      <family val="2"/>
      <charset val="128"/>
      <scheme val="minor"/>
    </font>
    <font>
      <sz val="8"/>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20" fillId="0" borderId="6" xfId="0" applyFont="1" applyBorder="1" applyAlignment="1">
      <alignment horizontal="left"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20" fillId="0" borderId="9" xfId="0" applyFont="1" applyBorder="1" applyAlignment="1">
      <alignment horizontal="left" vertical="center"/>
    </xf>
    <xf numFmtId="0" fontId="20" fillId="0" borderId="0" xfId="0" applyFont="1" applyBorder="1" applyAlignment="1">
      <alignment horizontal="left" vertical="center"/>
    </xf>
    <xf numFmtId="0" fontId="20" fillId="0" borderId="10" xfId="0" applyFont="1" applyBorder="1" applyAlignment="1">
      <alignment horizontal="left" vertical="center"/>
    </xf>
    <xf numFmtId="0" fontId="19" fillId="0" borderId="9" xfId="2" applyFont="1" applyBorder="1" applyAlignment="1" applyProtection="1">
      <alignment horizontal="left" vertical="top" wrapText="1"/>
      <protection locked="0"/>
    </xf>
    <xf numFmtId="0" fontId="19" fillId="0" borderId="0" xfId="2" applyFont="1" applyBorder="1" applyAlignment="1" applyProtection="1">
      <alignment horizontal="left" vertical="top" wrapText="1"/>
      <protection locked="0"/>
    </xf>
    <xf numFmtId="0" fontId="19" fillId="0" borderId="10" xfId="2" applyFont="1" applyBorder="1" applyAlignment="1" applyProtection="1">
      <alignment horizontal="left" vertical="top" wrapText="1"/>
      <protection locked="0"/>
    </xf>
    <xf numFmtId="0" fontId="19" fillId="0" borderId="11" xfId="2" applyFont="1" applyBorder="1" applyAlignment="1" applyProtection="1">
      <alignment horizontal="left" vertical="top" wrapText="1"/>
      <protection locked="0"/>
    </xf>
    <xf numFmtId="0" fontId="19" fillId="0" borderId="1" xfId="2" applyFont="1" applyBorder="1" applyAlignment="1" applyProtection="1">
      <alignment horizontal="left" vertical="top" wrapText="1"/>
      <protection locked="0"/>
    </xf>
    <xf numFmtId="0" fontId="19"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shrinkToFit="1"/>
      <protection locked="0"/>
    </xf>
    <xf numFmtId="0" fontId="18" fillId="0" borderId="10" xfId="2" applyFont="1" applyBorder="1" applyAlignment="1" applyProtection="1">
      <alignment horizontal="left" vertical="top" shrinkToFit="1"/>
      <protection locked="0"/>
    </xf>
    <xf numFmtId="0" fontId="18" fillId="0" borderId="9" xfId="2" applyFont="1" applyBorder="1" applyAlignment="1" applyProtection="1">
      <alignment horizontal="left" vertical="top" shrinkToFit="1"/>
      <protection locked="0"/>
    </xf>
    <xf numFmtId="0" fontId="19" fillId="0" borderId="9" xfId="2" applyFont="1" applyBorder="1" applyAlignment="1" applyProtection="1">
      <alignment horizontal="left" vertical="top" wrapText="1" shrinkToFit="1"/>
      <protection locked="0"/>
    </xf>
    <xf numFmtId="0" fontId="19" fillId="0" borderId="0" xfId="2" applyFont="1" applyBorder="1" applyAlignment="1" applyProtection="1">
      <alignment horizontal="left" vertical="top" wrapText="1" shrinkToFit="1"/>
      <protection locked="0"/>
    </xf>
    <xf numFmtId="0" fontId="19" fillId="0" borderId="10" xfId="2" applyFont="1" applyBorder="1" applyAlignment="1" applyProtection="1">
      <alignment horizontal="left" vertical="top" wrapText="1" shrinkToFit="1"/>
      <protection locked="0"/>
    </xf>
    <xf numFmtId="0" fontId="19" fillId="0" borderId="11" xfId="2" applyFont="1" applyBorder="1" applyAlignment="1" applyProtection="1">
      <alignment horizontal="left" vertical="top" wrapText="1" shrinkToFit="1"/>
      <protection locked="0"/>
    </xf>
    <xf numFmtId="0" fontId="19" fillId="0" borderId="1" xfId="2" applyFont="1" applyBorder="1" applyAlignment="1" applyProtection="1">
      <alignment horizontal="left" vertical="top" wrapText="1" shrinkToFit="1"/>
      <protection locked="0"/>
    </xf>
    <xf numFmtId="0" fontId="19" fillId="0" borderId="12" xfId="2"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0.77</c:v>
                </c:pt>
                <c:pt idx="1">
                  <c:v>0.31</c:v>
                </c:pt>
                <c:pt idx="2">
                  <c:v>0.5</c:v>
                </c:pt>
                <c:pt idx="3">
                  <c:v>0.09</c:v>
                </c:pt>
                <c:pt idx="4">
                  <c:v>0.54</c:v>
                </c:pt>
              </c:numCache>
            </c:numRef>
          </c:val>
          <c:extLst>
            <c:ext xmlns:c16="http://schemas.microsoft.com/office/drawing/2014/chart" uri="{C3380CC4-5D6E-409C-BE32-E72D297353CC}">
              <c16:uniqueId val="{00000000-1689-40F4-8333-64BBC791EC9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689-40F4-8333-64BBC791EC9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51.59</c:v>
                </c:pt>
                <c:pt idx="1">
                  <c:v>49.93</c:v>
                </c:pt>
                <c:pt idx="2">
                  <c:v>49.14</c:v>
                </c:pt>
                <c:pt idx="3">
                  <c:v>52.34</c:v>
                </c:pt>
                <c:pt idx="4">
                  <c:v>51.61</c:v>
                </c:pt>
              </c:numCache>
            </c:numRef>
          </c:val>
          <c:extLst>
            <c:ext xmlns:c16="http://schemas.microsoft.com/office/drawing/2014/chart" uri="{C3380CC4-5D6E-409C-BE32-E72D297353CC}">
              <c16:uniqueId val="{00000000-1D12-4935-8EF2-FEE9E4B8C3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D12-4935-8EF2-FEE9E4B8C3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86.4</c:v>
                </c:pt>
                <c:pt idx="1">
                  <c:v>88.42</c:v>
                </c:pt>
                <c:pt idx="2">
                  <c:v>88.66</c:v>
                </c:pt>
                <c:pt idx="3">
                  <c:v>88.73</c:v>
                </c:pt>
                <c:pt idx="4">
                  <c:v>89.2</c:v>
                </c:pt>
              </c:numCache>
            </c:numRef>
          </c:val>
          <c:extLst>
            <c:ext xmlns:c16="http://schemas.microsoft.com/office/drawing/2014/chart" uri="{C3380CC4-5D6E-409C-BE32-E72D297353CC}">
              <c16:uniqueId val="{00000000-0A41-47BA-B791-36E3DF04F9D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0A41-47BA-B791-36E3DF04F9D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113.22</c:v>
                </c:pt>
                <c:pt idx="1">
                  <c:v>109.12</c:v>
                </c:pt>
                <c:pt idx="2">
                  <c:v>106.05</c:v>
                </c:pt>
                <c:pt idx="3">
                  <c:v>104.18</c:v>
                </c:pt>
                <c:pt idx="4">
                  <c:v>108.89</c:v>
                </c:pt>
              </c:numCache>
            </c:numRef>
          </c:val>
          <c:extLst>
            <c:ext xmlns:c16="http://schemas.microsoft.com/office/drawing/2014/chart" uri="{C3380CC4-5D6E-409C-BE32-E72D297353CC}">
              <c16:uniqueId val="{00000000-B0CD-4797-94B2-DD1CF0D792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B0CD-4797-94B2-DD1CF0D792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c:v>
                </c:pt>
                <c:pt idx="1">
                  <c:v>42.87</c:v>
                </c:pt>
                <c:pt idx="2">
                  <c:v>43.91</c:v>
                </c:pt>
                <c:pt idx="3">
                  <c:v>42.11</c:v>
                </c:pt>
                <c:pt idx="4">
                  <c:v>43.5</c:v>
                </c:pt>
              </c:numCache>
            </c:numRef>
          </c:val>
          <c:extLst>
            <c:ext xmlns:c16="http://schemas.microsoft.com/office/drawing/2014/chart" uri="{C3380CC4-5D6E-409C-BE32-E72D297353CC}">
              <c16:uniqueId val="{00000000-4D35-4FDC-8D40-7E01C53E878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4D35-4FDC-8D40-7E01C53E878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7.52</c:v>
                </c:pt>
                <c:pt idx="1">
                  <c:v>11.37</c:v>
                </c:pt>
                <c:pt idx="2">
                  <c:v>12.18</c:v>
                </c:pt>
                <c:pt idx="3">
                  <c:v>12.58</c:v>
                </c:pt>
                <c:pt idx="4">
                  <c:v>13.42</c:v>
                </c:pt>
              </c:numCache>
            </c:numRef>
          </c:val>
          <c:extLst>
            <c:ext xmlns:c16="http://schemas.microsoft.com/office/drawing/2014/chart" uri="{C3380CC4-5D6E-409C-BE32-E72D297353CC}">
              <c16:uniqueId val="{00000000-0359-414C-A217-C2378B0BB67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359-414C-A217-C2378B0BB67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2D-4478-8ACA-AED19EB2C4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342D-4478-8ACA-AED19EB2C4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452.72</c:v>
                </c:pt>
                <c:pt idx="1">
                  <c:v>371.05</c:v>
                </c:pt>
                <c:pt idx="2">
                  <c:v>437.16</c:v>
                </c:pt>
                <c:pt idx="3">
                  <c:v>411.48</c:v>
                </c:pt>
                <c:pt idx="4">
                  <c:v>465.79</c:v>
                </c:pt>
              </c:numCache>
            </c:numRef>
          </c:val>
          <c:extLst>
            <c:ext xmlns:c16="http://schemas.microsoft.com/office/drawing/2014/chart" uri="{C3380CC4-5D6E-409C-BE32-E72D297353CC}">
              <c16:uniqueId val="{00000000-398D-47C7-BBD2-EF8892DA72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98D-47C7-BBD2-EF8892DA72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628.74</c:v>
                </c:pt>
                <c:pt idx="1">
                  <c:v>607.38</c:v>
                </c:pt>
                <c:pt idx="2">
                  <c:v>602.04999999999995</c:v>
                </c:pt>
                <c:pt idx="3">
                  <c:v>639.66999999999996</c:v>
                </c:pt>
                <c:pt idx="4">
                  <c:v>614.72</c:v>
                </c:pt>
              </c:numCache>
            </c:numRef>
          </c:val>
          <c:extLst>
            <c:ext xmlns:c16="http://schemas.microsoft.com/office/drawing/2014/chart" uri="{C3380CC4-5D6E-409C-BE32-E72D297353CC}">
              <c16:uniqueId val="{00000000-3F51-4E3C-B0FF-34CDD04D17E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F51-4E3C-B0FF-34CDD04D17E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101.79</c:v>
                </c:pt>
                <c:pt idx="1">
                  <c:v>96.23</c:v>
                </c:pt>
                <c:pt idx="2">
                  <c:v>92.32</c:v>
                </c:pt>
                <c:pt idx="3">
                  <c:v>90.28</c:v>
                </c:pt>
                <c:pt idx="4">
                  <c:v>97.38</c:v>
                </c:pt>
              </c:numCache>
            </c:numRef>
          </c:val>
          <c:extLst>
            <c:ext xmlns:c16="http://schemas.microsoft.com/office/drawing/2014/chart" uri="{C3380CC4-5D6E-409C-BE32-E72D297353CC}">
              <c16:uniqueId val="{00000000-5031-4B7E-B2E6-839E1C314F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031-4B7E-B2E6-839E1C314F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122.31</c:v>
                </c:pt>
                <c:pt idx="1">
                  <c:v>129.28</c:v>
                </c:pt>
                <c:pt idx="2">
                  <c:v>134.59</c:v>
                </c:pt>
                <c:pt idx="3">
                  <c:v>137.49</c:v>
                </c:pt>
                <c:pt idx="4">
                  <c:v>127.73</c:v>
                </c:pt>
              </c:numCache>
            </c:numRef>
          </c:val>
          <c:extLst>
            <c:ext xmlns:c16="http://schemas.microsoft.com/office/drawing/2014/chart" uri="{C3380CC4-5D6E-409C-BE32-E72D297353CC}">
              <c16:uniqueId val="{00000000-42C6-4D23-AAAB-D4985A7D12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2C6-4D23-AAAB-D4985A7D12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100" t="s">
        <v>0</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row>
    <row r="3" spans="1:78" ht="9.75" customHeight="1" x14ac:dyDescent="0.15">
      <c r="A3" s="2"/>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row>
    <row r="4" spans="1:78" ht="9.75" customHeight="1" x14ac:dyDescent="0.15">
      <c r="A4" s="2"/>
      <c r="B4" s="100"/>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101" t="str">
        <f>データ!H6</f>
        <v>京都府　亀岡市</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2"/>
      <c r="AE6" s="102"/>
      <c r="AF6" s="102"/>
      <c r="AG6" s="10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92" t="s">
        <v>1</v>
      </c>
      <c r="C7" s="93"/>
      <c r="D7" s="93"/>
      <c r="E7" s="93"/>
      <c r="F7" s="93"/>
      <c r="G7" s="93"/>
      <c r="H7" s="93"/>
      <c r="I7" s="92" t="s">
        <v>2</v>
      </c>
      <c r="J7" s="93"/>
      <c r="K7" s="93"/>
      <c r="L7" s="93"/>
      <c r="M7" s="93"/>
      <c r="N7" s="93"/>
      <c r="O7" s="94"/>
      <c r="P7" s="95" t="s">
        <v>3</v>
      </c>
      <c r="Q7" s="95"/>
      <c r="R7" s="95"/>
      <c r="S7" s="95"/>
      <c r="T7" s="95"/>
      <c r="U7" s="95"/>
      <c r="V7" s="95"/>
      <c r="W7" s="95" t="s">
        <v>4</v>
      </c>
      <c r="X7" s="95"/>
      <c r="Y7" s="95"/>
      <c r="Z7" s="95"/>
      <c r="AA7" s="95"/>
      <c r="AB7" s="95"/>
      <c r="AC7" s="95"/>
      <c r="AD7" s="95" t="s">
        <v>5</v>
      </c>
      <c r="AE7" s="95"/>
      <c r="AF7" s="95"/>
      <c r="AG7" s="95"/>
      <c r="AH7" s="95"/>
      <c r="AI7" s="95"/>
      <c r="AJ7" s="95"/>
      <c r="AK7" s="4"/>
      <c r="AL7" s="95" t="s">
        <v>6</v>
      </c>
      <c r="AM7" s="95"/>
      <c r="AN7" s="95"/>
      <c r="AO7" s="95"/>
      <c r="AP7" s="95"/>
      <c r="AQ7" s="95"/>
      <c r="AR7" s="95"/>
      <c r="AS7" s="95"/>
      <c r="AT7" s="92" t="s">
        <v>7</v>
      </c>
      <c r="AU7" s="93"/>
      <c r="AV7" s="93"/>
      <c r="AW7" s="93"/>
      <c r="AX7" s="93"/>
      <c r="AY7" s="93"/>
      <c r="AZ7" s="93"/>
      <c r="BA7" s="93"/>
      <c r="BB7" s="95" t="s">
        <v>8</v>
      </c>
      <c r="BC7" s="95"/>
      <c r="BD7" s="95"/>
      <c r="BE7" s="95"/>
      <c r="BF7" s="95"/>
      <c r="BG7" s="95"/>
      <c r="BH7" s="95"/>
      <c r="BI7" s="95"/>
      <c r="BJ7" s="3"/>
      <c r="BK7" s="3"/>
      <c r="BL7" s="5" t="s">
        <v>9</v>
      </c>
      <c r="BM7" s="6"/>
      <c r="BN7" s="6"/>
      <c r="BO7" s="6"/>
      <c r="BP7" s="6"/>
      <c r="BQ7" s="6"/>
      <c r="BR7" s="6"/>
      <c r="BS7" s="6"/>
      <c r="BT7" s="6"/>
      <c r="BU7" s="6"/>
      <c r="BV7" s="6"/>
      <c r="BW7" s="6"/>
      <c r="BX7" s="6"/>
      <c r="BY7" s="7"/>
    </row>
    <row r="8" spans="1:78" ht="18.75" customHeight="1" x14ac:dyDescent="0.15">
      <c r="A8" s="2"/>
      <c r="B8" s="96" t="str">
        <f>データ!$I$6</f>
        <v>法適用</v>
      </c>
      <c r="C8" s="97"/>
      <c r="D8" s="97"/>
      <c r="E8" s="97"/>
      <c r="F8" s="97"/>
      <c r="G8" s="97"/>
      <c r="H8" s="97"/>
      <c r="I8" s="96" t="str">
        <f>データ!$J$6</f>
        <v>水道事業</v>
      </c>
      <c r="J8" s="97"/>
      <c r="K8" s="97"/>
      <c r="L8" s="97"/>
      <c r="M8" s="97"/>
      <c r="N8" s="97"/>
      <c r="O8" s="98"/>
      <c r="P8" s="99" t="str">
        <f>データ!$K$6</f>
        <v>末端給水事業</v>
      </c>
      <c r="Q8" s="99"/>
      <c r="R8" s="99"/>
      <c r="S8" s="99"/>
      <c r="T8" s="99"/>
      <c r="U8" s="99"/>
      <c r="V8" s="99"/>
      <c r="W8" s="99" t="str">
        <f>データ!$L$6</f>
        <v>A4</v>
      </c>
      <c r="X8" s="99"/>
      <c r="Y8" s="99"/>
      <c r="Z8" s="99"/>
      <c r="AA8" s="99"/>
      <c r="AB8" s="99"/>
      <c r="AC8" s="99"/>
      <c r="AD8" s="99" t="str">
        <f>データ!$M$6</f>
        <v>非設置</v>
      </c>
      <c r="AE8" s="99"/>
      <c r="AF8" s="99"/>
      <c r="AG8" s="99"/>
      <c r="AH8" s="99"/>
      <c r="AI8" s="99"/>
      <c r="AJ8" s="99"/>
      <c r="AK8" s="4"/>
      <c r="AL8" s="87">
        <f>データ!$R$6</f>
        <v>88462</v>
      </c>
      <c r="AM8" s="87"/>
      <c r="AN8" s="87"/>
      <c r="AO8" s="87"/>
      <c r="AP8" s="87"/>
      <c r="AQ8" s="87"/>
      <c r="AR8" s="87"/>
      <c r="AS8" s="87"/>
      <c r="AT8" s="83">
        <f>データ!$S$6</f>
        <v>224.8</v>
      </c>
      <c r="AU8" s="84"/>
      <c r="AV8" s="84"/>
      <c r="AW8" s="84"/>
      <c r="AX8" s="84"/>
      <c r="AY8" s="84"/>
      <c r="AZ8" s="84"/>
      <c r="BA8" s="84"/>
      <c r="BB8" s="86">
        <f>データ!$T$6</f>
        <v>393.51</v>
      </c>
      <c r="BC8" s="86"/>
      <c r="BD8" s="86"/>
      <c r="BE8" s="86"/>
      <c r="BF8" s="86"/>
      <c r="BG8" s="86"/>
      <c r="BH8" s="86"/>
      <c r="BI8" s="86"/>
      <c r="BJ8" s="3"/>
      <c r="BK8" s="3"/>
      <c r="BL8" s="90" t="s">
        <v>10</v>
      </c>
      <c r="BM8" s="91"/>
      <c r="BN8" s="8" t="s">
        <v>11</v>
      </c>
      <c r="BO8" s="9"/>
      <c r="BP8" s="9"/>
      <c r="BQ8" s="9"/>
      <c r="BR8" s="9"/>
      <c r="BS8" s="9"/>
      <c r="BT8" s="9"/>
      <c r="BU8" s="9"/>
      <c r="BV8" s="9"/>
      <c r="BW8" s="9"/>
      <c r="BX8" s="9"/>
      <c r="BY8" s="10"/>
    </row>
    <row r="9" spans="1:78" ht="18.75" customHeight="1" x14ac:dyDescent="0.15">
      <c r="A9" s="2"/>
      <c r="B9" s="92" t="s">
        <v>12</v>
      </c>
      <c r="C9" s="93"/>
      <c r="D9" s="93"/>
      <c r="E9" s="93"/>
      <c r="F9" s="93"/>
      <c r="G9" s="93"/>
      <c r="H9" s="93"/>
      <c r="I9" s="92" t="s">
        <v>13</v>
      </c>
      <c r="J9" s="93"/>
      <c r="K9" s="93"/>
      <c r="L9" s="93"/>
      <c r="M9" s="93"/>
      <c r="N9" s="93"/>
      <c r="O9" s="94"/>
      <c r="P9" s="95" t="s">
        <v>14</v>
      </c>
      <c r="Q9" s="95"/>
      <c r="R9" s="95"/>
      <c r="S9" s="95"/>
      <c r="T9" s="95"/>
      <c r="U9" s="95"/>
      <c r="V9" s="95"/>
      <c r="W9" s="95" t="s">
        <v>15</v>
      </c>
      <c r="X9" s="95"/>
      <c r="Y9" s="95"/>
      <c r="Z9" s="95"/>
      <c r="AA9" s="95"/>
      <c r="AB9" s="95"/>
      <c r="AC9" s="95"/>
      <c r="AD9" s="2"/>
      <c r="AE9" s="2"/>
      <c r="AF9" s="2"/>
      <c r="AG9" s="2"/>
      <c r="AH9" s="4"/>
      <c r="AI9" s="4"/>
      <c r="AJ9" s="4"/>
      <c r="AK9" s="4"/>
      <c r="AL9" s="95" t="s">
        <v>16</v>
      </c>
      <c r="AM9" s="95"/>
      <c r="AN9" s="95"/>
      <c r="AO9" s="95"/>
      <c r="AP9" s="95"/>
      <c r="AQ9" s="95"/>
      <c r="AR9" s="95"/>
      <c r="AS9" s="95"/>
      <c r="AT9" s="92" t="s">
        <v>17</v>
      </c>
      <c r="AU9" s="93"/>
      <c r="AV9" s="93"/>
      <c r="AW9" s="93"/>
      <c r="AX9" s="93"/>
      <c r="AY9" s="93"/>
      <c r="AZ9" s="93"/>
      <c r="BA9" s="93"/>
      <c r="BB9" s="95" t="s">
        <v>18</v>
      </c>
      <c r="BC9" s="95"/>
      <c r="BD9" s="95"/>
      <c r="BE9" s="95"/>
      <c r="BF9" s="95"/>
      <c r="BG9" s="95"/>
      <c r="BH9" s="95"/>
      <c r="BI9" s="95"/>
      <c r="BJ9" s="3"/>
      <c r="BK9" s="3"/>
      <c r="BL9" s="81" t="s">
        <v>19</v>
      </c>
      <c r="BM9" s="82"/>
      <c r="BN9" s="11" t="s">
        <v>20</v>
      </c>
      <c r="BO9" s="12"/>
      <c r="BP9" s="12"/>
      <c r="BQ9" s="12"/>
      <c r="BR9" s="12"/>
      <c r="BS9" s="12"/>
      <c r="BT9" s="12"/>
      <c r="BU9" s="12"/>
      <c r="BV9" s="12"/>
      <c r="BW9" s="12"/>
      <c r="BX9" s="12"/>
      <c r="BY9" s="13"/>
    </row>
    <row r="10" spans="1:78" ht="18.75" customHeight="1" x14ac:dyDescent="0.15">
      <c r="A10" s="2"/>
      <c r="B10" s="83" t="str">
        <f>データ!$N$6</f>
        <v>-</v>
      </c>
      <c r="C10" s="84"/>
      <c r="D10" s="84"/>
      <c r="E10" s="84"/>
      <c r="F10" s="84"/>
      <c r="G10" s="84"/>
      <c r="H10" s="84"/>
      <c r="I10" s="83">
        <f>データ!$O$6</f>
        <v>71.430000000000007</v>
      </c>
      <c r="J10" s="84"/>
      <c r="K10" s="84"/>
      <c r="L10" s="84"/>
      <c r="M10" s="84"/>
      <c r="N10" s="84"/>
      <c r="O10" s="85"/>
      <c r="P10" s="86">
        <f>データ!$P$6</f>
        <v>97.92</v>
      </c>
      <c r="Q10" s="86"/>
      <c r="R10" s="86"/>
      <c r="S10" s="86"/>
      <c r="T10" s="86"/>
      <c r="U10" s="86"/>
      <c r="V10" s="86"/>
      <c r="W10" s="87">
        <f>データ!$Q$6</f>
        <v>2310</v>
      </c>
      <c r="X10" s="87"/>
      <c r="Y10" s="87"/>
      <c r="Z10" s="87"/>
      <c r="AA10" s="87"/>
      <c r="AB10" s="87"/>
      <c r="AC10" s="87"/>
      <c r="AD10" s="2"/>
      <c r="AE10" s="2"/>
      <c r="AF10" s="2"/>
      <c r="AG10" s="2"/>
      <c r="AH10" s="4"/>
      <c r="AI10" s="4"/>
      <c r="AJ10" s="4"/>
      <c r="AK10" s="4"/>
      <c r="AL10" s="87">
        <f>データ!$U$6</f>
        <v>86348</v>
      </c>
      <c r="AM10" s="87"/>
      <c r="AN10" s="87"/>
      <c r="AO10" s="87"/>
      <c r="AP10" s="87"/>
      <c r="AQ10" s="87"/>
      <c r="AR10" s="87"/>
      <c r="AS10" s="87"/>
      <c r="AT10" s="83">
        <f>データ!$V$6</f>
        <v>78.7</v>
      </c>
      <c r="AU10" s="84"/>
      <c r="AV10" s="84"/>
      <c r="AW10" s="84"/>
      <c r="AX10" s="84"/>
      <c r="AY10" s="84"/>
      <c r="AZ10" s="84"/>
      <c r="BA10" s="84"/>
      <c r="BB10" s="86">
        <f>データ!$W$6</f>
        <v>1097.18</v>
      </c>
      <c r="BC10" s="86"/>
      <c r="BD10" s="86"/>
      <c r="BE10" s="86"/>
      <c r="BF10" s="86"/>
      <c r="BG10" s="86"/>
      <c r="BH10" s="86"/>
      <c r="BI10" s="86"/>
      <c r="BJ10" s="2"/>
      <c r="BK10" s="2"/>
      <c r="BL10" s="88" t="s">
        <v>21</v>
      </c>
      <c r="BM10" s="8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1" t="s">
        <v>111</v>
      </c>
      <c r="BM16" s="72"/>
      <c r="BN16" s="72"/>
      <c r="BO16" s="72"/>
      <c r="BP16" s="72"/>
      <c r="BQ16" s="72"/>
      <c r="BR16" s="72"/>
      <c r="BS16" s="72"/>
      <c r="BT16" s="72"/>
      <c r="BU16" s="72"/>
      <c r="BV16" s="72"/>
      <c r="BW16" s="72"/>
      <c r="BX16" s="72"/>
      <c r="BY16" s="72"/>
      <c r="BZ16" s="7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4"/>
      <c r="BM17" s="72"/>
      <c r="BN17" s="72"/>
      <c r="BO17" s="72"/>
      <c r="BP17" s="72"/>
      <c r="BQ17" s="72"/>
      <c r="BR17" s="72"/>
      <c r="BS17" s="72"/>
      <c r="BT17" s="72"/>
      <c r="BU17" s="72"/>
      <c r="BV17" s="72"/>
      <c r="BW17" s="72"/>
      <c r="BX17" s="72"/>
      <c r="BY17" s="72"/>
      <c r="BZ17" s="7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4"/>
      <c r="BM18" s="72"/>
      <c r="BN18" s="72"/>
      <c r="BO18" s="72"/>
      <c r="BP18" s="72"/>
      <c r="BQ18" s="72"/>
      <c r="BR18" s="72"/>
      <c r="BS18" s="72"/>
      <c r="BT18" s="72"/>
      <c r="BU18" s="72"/>
      <c r="BV18" s="72"/>
      <c r="BW18" s="72"/>
      <c r="BX18" s="72"/>
      <c r="BY18" s="72"/>
      <c r="BZ18" s="7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4"/>
      <c r="BM19" s="72"/>
      <c r="BN19" s="72"/>
      <c r="BO19" s="72"/>
      <c r="BP19" s="72"/>
      <c r="BQ19" s="72"/>
      <c r="BR19" s="72"/>
      <c r="BS19" s="72"/>
      <c r="BT19" s="72"/>
      <c r="BU19" s="72"/>
      <c r="BV19" s="72"/>
      <c r="BW19" s="72"/>
      <c r="BX19" s="72"/>
      <c r="BY19" s="72"/>
      <c r="BZ19" s="7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4"/>
      <c r="BM20" s="72"/>
      <c r="BN20" s="72"/>
      <c r="BO20" s="72"/>
      <c r="BP20" s="72"/>
      <c r="BQ20" s="72"/>
      <c r="BR20" s="72"/>
      <c r="BS20" s="72"/>
      <c r="BT20" s="72"/>
      <c r="BU20" s="72"/>
      <c r="BV20" s="72"/>
      <c r="BW20" s="72"/>
      <c r="BX20" s="72"/>
      <c r="BY20" s="72"/>
      <c r="BZ20" s="7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4"/>
      <c r="BM21" s="72"/>
      <c r="BN21" s="72"/>
      <c r="BO21" s="72"/>
      <c r="BP21" s="72"/>
      <c r="BQ21" s="72"/>
      <c r="BR21" s="72"/>
      <c r="BS21" s="72"/>
      <c r="BT21" s="72"/>
      <c r="BU21" s="72"/>
      <c r="BV21" s="72"/>
      <c r="BW21" s="72"/>
      <c r="BX21" s="72"/>
      <c r="BY21" s="72"/>
      <c r="BZ21" s="7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4"/>
      <c r="BM22" s="72"/>
      <c r="BN22" s="72"/>
      <c r="BO22" s="72"/>
      <c r="BP22" s="72"/>
      <c r="BQ22" s="72"/>
      <c r="BR22" s="72"/>
      <c r="BS22" s="72"/>
      <c r="BT22" s="72"/>
      <c r="BU22" s="72"/>
      <c r="BV22" s="72"/>
      <c r="BW22" s="72"/>
      <c r="BX22" s="72"/>
      <c r="BY22" s="72"/>
      <c r="BZ22" s="7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4"/>
      <c r="BM23" s="72"/>
      <c r="BN23" s="72"/>
      <c r="BO23" s="72"/>
      <c r="BP23" s="72"/>
      <c r="BQ23" s="72"/>
      <c r="BR23" s="72"/>
      <c r="BS23" s="72"/>
      <c r="BT23" s="72"/>
      <c r="BU23" s="72"/>
      <c r="BV23" s="72"/>
      <c r="BW23" s="72"/>
      <c r="BX23" s="72"/>
      <c r="BY23" s="72"/>
      <c r="BZ23" s="7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4"/>
      <c r="BM24" s="72"/>
      <c r="BN24" s="72"/>
      <c r="BO24" s="72"/>
      <c r="BP24" s="72"/>
      <c r="BQ24" s="72"/>
      <c r="BR24" s="72"/>
      <c r="BS24" s="72"/>
      <c r="BT24" s="72"/>
      <c r="BU24" s="72"/>
      <c r="BV24" s="72"/>
      <c r="BW24" s="72"/>
      <c r="BX24" s="72"/>
      <c r="BY24" s="72"/>
      <c r="BZ24" s="7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4"/>
      <c r="BM25" s="72"/>
      <c r="BN25" s="72"/>
      <c r="BO25" s="72"/>
      <c r="BP25" s="72"/>
      <c r="BQ25" s="72"/>
      <c r="BR25" s="72"/>
      <c r="BS25" s="72"/>
      <c r="BT25" s="72"/>
      <c r="BU25" s="72"/>
      <c r="BV25" s="72"/>
      <c r="BW25" s="72"/>
      <c r="BX25" s="72"/>
      <c r="BY25" s="72"/>
      <c r="BZ25" s="7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4"/>
      <c r="BM26" s="72"/>
      <c r="BN26" s="72"/>
      <c r="BO26" s="72"/>
      <c r="BP26" s="72"/>
      <c r="BQ26" s="72"/>
      <c r="BR26" s="72"/>
      <c r="BS26" s="72"/>
      <c r="BT26" s="72"/>
      <c r="BU26" s="72"/>
      <c r="BV26" s="72"/>
      <c r="BW26" s="72"/>
      <c r="BX26" s="72"/>
      <c r="BY26" s="72"/>
      <c r="BZ26" s="7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4"/>
      <c r="BM27" s="72"/>
      <c r="BN27" s="72"/>
      <c r="BO27" s="72"/>
      <c r="BP27" s="72"/>
      <c r="BQ27" s="72"/>
      <c r="BR27" s="72"/>
      <c r="BS27" s="72"/>
      <c r="BT27" s="72"/>
      <c r="BU27" s="72"/>
      <c r="BV27" s="72"/>
      <c r="BW27" s="72"/>
      <c r="BX27" s="72"/>
      <c r="BY27" s="72"/>
      <c r="BZ27" s="7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4"/>
      <c r="BM28" s="72"/>
      <c r="BN28" s="72"/>
      <c r="BO28" s="72"/>
      <c r="BP28" s="72"/>
      <c r="BQ28" s="72"/>
      <c r="BR28" s="72"/>
      <c r="BS28" s="72"/>
      <c r="BT28" s="72"/>
      <c r="BU28" s="72"/>
      <c r="BV28" s="72"/>
      <c r="BW28" s="72"/>
      <c r="BX28" s="72"/>
      <c r="BY28" s="72"/>
      <c r="BZ28" s="7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4"/>
      <c r="BM29" s="72"/>
      <c r="BN29" s="72"/>
      <c r="BO29" s="72"/>
      <c r="BP29" s="72"/>
      <c r="BQ29" s="72"/>
      <c r="BR29" s="72"/>
      <c r="BS29" s="72"/>
      <c r="BT29" s="72"/>
      <c r="BU29" s="72"/>
      <c r="BV29" s="72"/>
      <c r="BW29" s="72"/>
      <c r="BX29" s="72"/>
      <c r="BY29" s="72"/>
      <c r="BZ29" s="7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4"/>
      <c r="BM30" s="72"/>
      <c r="BN30" s="72"/>
      <c r="BO30" s="72"/>
      <c r="BP30" s="72"/>
      <c r="BQ30" s="72"/>
      <c r="BR30" s="72"/>
      <c r="BS30" s="72"/>
      <c r="BT30" s="72"/>
      <c r="BU30" s="72"/>
      <c r="BV30" s="72"/>
      <c r="BW30" s="72"/>
      <c r="BX30" s="72"/>
      <c r="BY30" s="72"/>
      <c r="BZ30" s="7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4"/>
      <c r="BM31" s="72"/>
      <c r="BN31" s="72"/>
      <c r="BO31" s="72"/>
      <c r="BP31" s="72"/>
      <c r="BQ31" s="72"/>
      <c r="BR31" s="72"/>
      <c r="BS31" s="72"/>
      <c r="BT31" s="72"/>
      <c r="BU31" s="72"/>
      <c r="BV31" s="72"/>
      <c r="BW31" s="72"/>
      <c r="BX31" s="72"/>
      <c r="BY31" s="72"/>
      <c r="BZ31" s="7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4"/>
      <c r="BM32" s="72"/>
      <c r="BN32" s="72"/>
      <c r="BO32" s="72"/>
      <c r="BP32" s="72"/>
      <c r="BQ32" s="72"/>
      <c r="BR32" s="72"/>
      <c r="BS32" s="72"/>
      <c r="BT32" s="72"/>
      <c r="BU32" s="72"/>
      <c r="BV32" s="72"/>
      <c r="BW32" s="72"/>
      <c r="BX32" s="72"/>
      <c r="BY32" s="72"/>
      <c r="BZ32" s="7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4"/>
      <c r="BM33" s="72"/>
      <c r="BN33" s="72"/>
      <c r="BO33" s="72"/>
      <c r="BP33" s="72"/>
      <c r="BQ33" s="72"/>
      <c r="BR33" s="72"/>
      <c r="BS33" s="72"/>
      <c r="BT33" s="72"/>
      <c r="BU33" s="72"/>
      <c r="BV33" s="72"/>
      <c r="BW33" s="72"/>
      <c r="BX33" s="72"/>
      <c r="BY33" s="72"/>
      <c r="BZ33" s="7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4"/>
      <c r="BM34" s="72"/>
      <c r="BN34" s="72"/>
      <c r="BO34" s="72"/>
      <c r="BP34" s="72"/>
      <c r="BQ34" s="72"/>
      <c r="BR34" s="72"/>
      <c r="BS34" s="72"/>
      <c r="BT34" s="72"/>
      <c r="BU34" s="72"/>
      <c r="BV34" s="72"/>
      <c r="BW34" s="72"/>
      <c r="BX34" s="72"/>
      <c r="BY34" s="72"/>
      <c r="BZ34" s="7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4"/>
      <c r="BM35" s="72"/>
      <c r="BN35" s="72"/>
      <c r="BO35" s="72"/>
      <c r="BP35" s="72"/>
      <c r="BQ35" s="72"/>
      <c r="BR35" s="72"/>
      <c r="BS35" s="72"/>
      <c r="BT35" s="72"/>
      <c r="BU35" s="72"/>
      <c r="BV35" s="72"/>
      <c r="BW35" s="72"/>
      <c r="BX35" s="72"/>
      <c r="BY35" s="72"/>
      <c r="BZ35" s="7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4"/>
      <c r="BM36" s="72"/>
      <c r="BN36" s="72"/>
      <c r="BO36" s="72"/>
      <c r="BP36" s="72"/>
      <c r="BQ36" s="72"/>
      <c r="BR36" s="72"/>
      <c r="BS36" s="72"/>
      <c r="BT36" s="72"/>
      <c r="BU36" s="72"/>
      <c r="BV36" s="72"/>
      <c r="BW36" s="72"/>
      <c r="BX36" s="72"/>
      <c r="BY36" s="72"/>
      <c r="BZ36" s="7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4"/>
      <c r="BM37" s="72"/>
      <c r="BN37" s="72"/>
      <c r="BO37" s="72"/>
      <c r="BP37" s="72"/>
      <c r="BQ37" s="72"/>
      <c r="BR37" s="72"/>
      <c r="BS37" s="72"/>
      <c r="BT37" s="72"/>
      <c r="BU37" s="72"/>
      <c r="BV37" s="72"/>
      <c r="BW37" s="72"/>
      <c r="BX37" s="72"/>
      <c r="BY37" s="72"/>
      <c r="BZ37" s="7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4"/>
      <c r="BM38" s="72"/>
      <c r="BN38" s="72"/>
      <c r="BO38" s="72"/>
      <c r="BP38" s="72"/>
      <c r="BQ38" s="72"/>
      <c r="BR38" s="72"/>
      <c r="BS38" s="72"/>
      <c r="BT38" s="72"/>
      <c r="BU38" s="72"/>
      <c r="BV38" s="72"/>
      <c r="BW38" s="72"/>
      <c r="BX38" s="72"/>
      <c r="BY38" s="72"/>
      <c r="BZ38" s="7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4"/>
      <c r="BM39" s="72"/>
      <c r="BN39" s="72"/>
      <c r="BO39" s="72"/>
      <c r="BP39" s="72"/>
      <c r="BQ39" s="72"/>
      <c r="BR39" s="72"/>
      <c r="BS39" s="72"/>
      <c r="BT39" s="72"/>
      <c r="BU39" s="72"/>
      <c r="BV39" s="72"/>
      <c r="BW39" s="72"/>
      <c r="BX39" s="72"/>
      <c r="BY39" s="72"/>
      <c r="BZ39" s="7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4"/>
      <c r="BM40" s="72"/>
      <c r="BN40" s="72"/>
      <c r="BO40" s="72"/>
      <c r="BP40" s="72"/>
      <c r="BQ40" s="72"/>
      <c r="BR40" s="72"/>
      <c r="BS40" s="72"/>
      <c r="BT40" s="72"/>
      <c r="BU40" s="72"/>
      <c r="BV40" s="72"/>
      <c r="BW40" s="72"/>
      <c r="BX40" s="72"/>
      <c r="BY40" s="72"/>
      <c r="BZ40" s="7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4"/>
      <c r="BM41" s="72"/>
      <c r="BN41" s="72"/>
      <c r="BO41" s="72"/>
      <c r="BP41" s="72"/>
      <c r="BQ41" s="72"/>
      <c r="BR41" s="72"/>
      <c r="BS41" s="72"/>
      <c r="BT41" s="72"/>
      <c r="BU41" s="72"/>
      <c r="BV41" s="72"/>
      <c r="BW41" s="72"/>
      <c r="BX41" s="72"/>
      <c r="BY41" s="72"/>
      <c r="BZ41" s="7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4"/>
      <c r="BM42" s="72"/>
      <c r="BN42" s="72"/>
      <c r="BO42" s="72"/>
      <c r="BP42" s="72"/>
      <c r="BQ42" s="72"/>
      <c r="BR42" s="72"/>
      <c r="BS42" s="72"/>
      <c r="BT42" s="72"/>
      <c r="BU42" s="72"/>
      <c r="BV42" s="72"/>
      <c r="BW42" s="72"/>
      <c r="BX42" s="72"/>
      <c r="BY42" s="72"/>
      <c r="BZ42" s="7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4"/>
      <c r="BM43" s="72"/>
      <c r="BN43" s="72"/>
      <c r="BO43" s="72"/>
      <c r="BP43" s="72"/>
      <c r="BQ43" s="72"/>
      <c r="BR43" s="72"/>
      <c r="BS43" s="72"/>
      <c r="BT43" s="72"/>
      <c r="BU43" s="72"/>
      <c r="BV43" s="72"/>
      <c r="BW43" s="72"/>
      <c r="BX43" s="72"/>
      <c r="BY43" s="72"/>
      <c r="BZ43" s="7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4"/>
      <c r="BM44" s="72"/>
      <c r="BN44" s="72"/>
      <c r="BO44" s="72"/>
      <c r="BP44" s="72"/>
      <c r="BQ44" s="72"/>
      <c r="BR44" s="72"/>
      <c r="BS44" s="72"/>
      <c r="BT44" s="72"/>
      <c r="BU44" s="72"/>
      <c r="BV44" s="72"/>
      <c r="BW44" s="72"/>
      <c r="BX44" s="72"/>
      <c r="BY44" s="72"/>
      <c r="BZ44" s="7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5" t="s">
        <v>113</v>
      </c>
      <c r="BM47" s="76"/>
      <c r="BN47" s="76"/>
      <c r="BO47" s="76"/>
      <c r="BP47" s="76"/>
      <c r="BQ47" s="76"/>
      <c r="BR47" s="76"/>
      <c r="BS47" s="76"/>
      <c r="BT47" s="76"/>
      <c r="BU47" s="76"/>
      <c r="BV47" s="76"/>
      <c r="BW47" s="76"/>
      <c r="BX47" s="76"/>
      <c r="BY47" s="76"/>
      <c r="BZ47" s="7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5"/>
      <c r="BM60" s="76"/>
      <c r="BN60" s="76"/>
      <c r="BO60" s="76"/>
      <c r="BP60" s="76"/>
      <c r="BQ60" s="76"/>
      <c r="BR60" s="76"/>
      <c r="BS60" s="76"/>
      <c r="BT60" s="76"/>
      <c r="BU60" s="76"/>
      <c r="BV60" s="76"/>
      <c r="BW60" s="76"/>
      <c r="BX60" s="76"/>
      <c r="BY60" s="76"/>
      <c r="BZ60" s="7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5"/>
      <c r="BM61" s="76"/>
      <c r="BN61" s="76"/>
      <c r="BO61" s="76"/>
      <c r="BP61" s="76"/>
      <c r="BQ61" s="76"/>
      <c r="BR61" s="76"/>
      <c r="BS61" s="76"/>
      <c r="BT61" s="76"/>
      <c r="BU61" s="76"/>
      <c r="BV61" s="76"/>
      <c r="BW61" s="76"/>
      <c r="BX61" s="76"/>
      <c r="BY61" s="76"/>
      <c r="BZ61" s="7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PDf3h6Gt7XgcNr3zoX0S6Dq+C2RTJp3wuq1+sKNg5iyGu1EQ06fv1452RBHdOi5oLdIEpCFnbVnjJKzDyPLPg==" saltValue="hULTkycmr8vzWNHs0vSfX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04" t="s">
        <v>50</v>
      </c>
      <c r="I3" s="105"/>
      <c r="J3" s="105"/>
      <c r="K3" s="105"/>
      <c r="L3" s="105"/>
      <c r="M3" s="105"/>
      <c r="N3" s="105"/>
      <c r="O3" s="105"/>
      <c r="P3" s="105"/>
      <c r="Q3" s="105"/>
      <c r="R3" s="105"/>
      <c r="S3" s="105"/>
      <c r="T3" s="105"/>
      <c r="U3" s="105"/>
      <c r="V3" s="105"/>
      <c r="W3" s="106"/>
      <c r="X3" s="110" t="s">
        <v>51</v>
      </c>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t="s">
        <v>52</v>
      </c>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row>
    <row r="4" spans="1:144" x14ac:dyDescent="0.15">
      <c r="A4" s="29" t="s">
        <v>53</v>
      </c>
      <c r="B4" s="31"/>
      <c r="C4" s="31"/>
      <c r="D4" s="31"/>
      <c r="E4" s="31"/>
      <c r="F4" s="31"/>
      <c r="G4" s="31"/>
      <c r="H4" s="107"/>
      <c r="I4" s="108"/>
      <c r="J4" s="108"/>
      <c r="K4" s="108"/>
      <c r="L4" s="108"/>
      <c r="M4" s="108"/>
      <c r="N4" s="108"/>
      <c r="O4" s="108"/>
      <c r="P4" s="108"/>
      <c r="Q4" s="108"/>
      <c r="R4" s="108"/>
      <c r="S4" s="108"/>
      <c r="T4" s="108"/>
      <c r="U4" s="108"/>
      <c r="V4" s="108"/>
      <c r="W4" s="109"/>
      <c r="X4" s="103" t="s">
        <v>54</v>
      </c>
      <c r="Y4" s="103"/>
      <c r="Z4" s="103"/>
      <c r="AA4" s="103"/>
      <c r="AB4" s="103"/>
      <c r="AC4" s="103"/>
      <c r="AD4" s="103"/>
      <c r="AE4" s="103"/>
      <c r="AF4" s="103"/>
      <c r="AG4" s="103"/>
      <c r="AH4" s="103"/>
      <c r="AI4" s="103" t="s">
        <v>55</v>
      </c>
      <c r="AJ4" s="103"/>
      <c r="AK4" s="103"/>
      <c r="AL4" s="103"/>
      <c r="AM4" s="103"/>
      <c r="AN4" s="103"/>
      <c r="AO4" s="103"/>
      <c r="AP4" s="103"/>
      <c r="AQ4" s="103"/>
      <c r="AR4" s="103"/>
      <c r="AS4" s="103"/>
      <c r="AT4" s="103" t="s">
        <v>56</v>
      </c>
      <c r="AU4" s="103"/>
      <c r="AV4" s="103"/>
      <c r="AW4" s="103"/>
      <c r="AX4" s="103"/>
      <c r="AY4" s="103"/>
      <c r="AZ4" s="103"/>
      <c r="BA4" s="103"/>
      <c r="BB4" s="103"/>
      <c r="BC4" s="103"/>
      <c r="BD4" s="103"/>
      <c r="BE4" s="103" t="s">
        <v>57</v>
      </c>
      <c r="BF4" s="103"/>
      <c r="BG4" s="103"/>
      <c r="BH4" s="103"/>
      <c r="BI4" s="103"/>
      <c r="BJ4" s="103"/>
      <c r="BK4" s="103"/>
      <c r="BL4" s="103"/>
      <c r="BM4" s="103"/>
      <c r="BN4" s="103"/>
      <c r="BO4" s="103"/>
      <c r="BP4" s="103" t="s">
        <v>58</v>
      </c>
      <c r="BQ4" s="103"/>
      <c r="BR4" s="103"/>
      <c r="BS4" s="103"/>
      <c r="BT4" s="103"/>
      <c r="BU4" s="103"/>
      <c r="BV4" s="103"/>
      <c r="BW4" s="103"/>
      <c r="BX4" s="103"/>
      <c r="BY4" s="103"/>
      <c r="BZ4" s="103"/>
      <c r="CA4" s="103" t="s">
        <v>59</v>
      </c>
      <c r="CB4" s="103"/>
      <c r="CC4" s="103"/>
      <c r="CD4" s="103"/>
      <c r="CE4" s="103"/>
      <c r="CF4" s="103"/>
      <c r="CG4" s="103"/>
      <c r="CH4" s="103"/>
      <c r="CI4" s="103"/>
      <c r="CJ4" s="103"/>
      <c r="CK4" s="103"/>
      <c r="CL4" s="103" t="s">
        <v>60</v>
      </c>
      <c r="CM4" s="103"/>
      <c r="CN4" s="103"/>
      <c r="CO4" s="103"/>
      <c r="CP4" s="103"/>
      <c r="CQ4" s="103"/>
      <c r="CR4" s="103"/>
      <c r="CS4" s="103"/>
      <c r="CT4" s="103"/>
      <c r="CU4" s="103"/>
      <c r="CV4" s="103"/>
      <c r="CW4" s="103" t="s">
        <v>61</v>
      </c>
      <c r="CX4" s="103"/>
      <c r="CY4" s="103"/>
      <c r="CZ4" s="103"/>
      <c r="DA4" s="103"/>
      <c r="DB4" s="103"/>
      <c r="DC4" s="103"/>
      <c r="DD4" s="103"/>
      <c r="DE4" s="103"/>
      <c r="DF4" s="103"/>
      <c r="DG4" s="103"/>
      <c r="DH4" s="103" t="s">
        <v>62</v>
      </c>
      <c r="DI4" s="103"/>
      <c r="DJ4" s="103"/>
      <c r="DK4" s="103"/>
      <c r="DL4" s="103"/>
      <c r="DM4" s="103"/>
      <c r="DN4" s="103"/>
      <c r="DO4" s="103"/>
      <c r="DP4" s="103"/>
      <c r="DQ4" s="103"/>
      <c r="DR4" s="103"/>
      <c r="DS4" s="103" t="s">
        <v>63</v>
      </c>
      <c r="DT4" s="103"/>
      <c r="DU4" s="103"/>
      <c r="DV4" s="103"/>
      <c r="DW4" s="103"/>
      <c r="DX4" s="103"/>
      <c r="DY4" s="103"/>
      <c r="DZ4" s="103"/>
      <c r="EA4" s="103"/>
      <c r="EB4" s="103"/>
      <c r="EC4" s="103"/>
      <c r="ED4" s="103" t="s">
        <v>64</v>
      </c>
      <c r="EE4" s="103"/>
      <c r="EF4" s="103"/>
      <c r="EG4" s="103"/>
      <c r="EH4" s="103"/>
      <c r="EI4" s="103"/>
      <c r="EJ4" s="103"/>
      <c r="EK4" s="103"/>
      <c r="EL4" s="103"/>
      <c r="EM4" s="103"/>
      <c r="EN4" s="10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71.430000000000007</v>
      </c>
      <c r="P6" s="35">
        <f t="shared" si="3"/>
        <v>97.92</v>
      </c>
      <c r="Q6" s="35">
        <f t="shared" si="3"/>
        <v>2310</v>
      </c>
      <c r="R6" s="35">
        <f t="shared" si="3"/>
        <v>88462</v>
      </c>
      <c r="S6" s="35">
        <f t="shared" si="3"/>
        <v>224.8</v>
      </c>
      <c r="T6" s="35">
        <f t="shared" si="3"/>
        <v>393.51</v>
      </c>
      <c r="U6" s="35">
        <f t="shared" si="3"/>
        <v>86348</v>
      </c>
      <c r="V6" s="35">
        <f t="shared" si="3"/>
        <v>78.7</v>
      </c>
      <c r="W6" s="35">
        <f t="shared" si="3"/>
        <v>1097.18</v>
      </c>
      <c r="X6" s="36">
        <f>IF(X7="",NA(),X7)</f>
        <v>113.22</v>
      </c>
      <c r="Y6" s="36">
        <f t="shared" ref="Y6:AG6" si="4">IF(Y7="",NA(),Y7)</f>
        <v>109.12</v>
      </c>
      <c r="Z6" s="36">
        <f t="shared" si="4"/>
        <v>106.05</v>
      </c>
      <c r="AA6" s="36">
        <f t="shared" si="4"/>
        <v>104.18</v>
      </c>
      <c r="AB6" s="36">
        <f t="shared" si="4"/>
        <v>108.89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452.72</v>
      </c>
      <c r="AU6" s="36">
        <f t="shared" ref="AU6:BC6" si="6">IF(AU7="",NA(),AU7)</f>
        <v>371.05</v>
      </c>
      <c r="AV6" s="36">
        <f t="shared" si="6"/>
        <v>437.16</v>
      </c>
      <c r="AW6" s="36">
        <f t="shared" si="6"/>
        <v>411.48</v>
      </c>
      <c r="AX6" s="36">
        <f t="shared" si="6"/>
        <v>465.79</v>
      </c>
      <c r="AY6" s="36">
        <f t="shared" si="6"/>
        <v>346.59</v>
      </c>
      <c r="AZ6" s="36">
        <f t="shared" si="6"/>
        <v>357.82</v>
      </c>
      <c r="BA6" s="36">
        <f t="shared" si="6"/>
        <v>355.5</v>
      </c>
      <c r="BB6" s="36">
        <f t="shared" si="6"/>
        <v>349.83</v>
      </c>
      <c r="BC6" s="36">
        <f t="shared" si="6"/>
        <v>360.86</v>
      </c>
      <c r="BD6" s="35" t="str">
        <f>IF(BD7="","",IF(BD7="-","【-】","【"&amp;SUBSTITUTE(TEXT(BD7,"#,##0.00"),"-","△")&amp;"】"))</f>
        <v>【264.97】</v>
      </c>
      <c r="BE6" s="36">
        <f>IF(BE7="",NA(),BE7)</f>
        <v>628.74</v>
      </c>
      <c r="BF6" s="36">
        <f t="shared" ref="BF6:BN6" si="7">IF(BF7="",NA(),BF7)</f>
        <v>607.38</v>
      </c>
      <c r="BG6" s="36">
        <f t="shared" si="7"/>
        <v>602.04999999999995</v>
      </c>
      <c r="BH6" s="36">
        <f t="shared" si="7"/>
        <v>639.66999999999996</v>
      </c>
      <c r="BI6" s="36">
        <f t="shared" si="7"/>
        <v>614.72</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101.79</v>
      </c>
      <c r="BQ6" s="36">
        <f t="shared" ref="BQ6:BY6" si="8">IF(BQ7="",NA(),BQ7)</f>
        <v>96.23</v>
      </c>
      <c r="BR6" s="36">
        <f t="shared" si="8"/>
        <v>92.32</v>
      </c>
      <c r="BS6" s="36">
        <f t="shared" si="8"/>
        <v>90.28</v>
      </c>
      <c r="BT6" s="36">
        <f t="shared" si="8"/>
        <v>97.38</v>
      </c>
      <c r="BU6" s="36">
        <f t="shared" si="8"/>
        <v>105.71</v>
      </c>
      <c r="BV6" s="36">
        <f t="shared" si="8"/>
        <v>106.01</v>
      </c>
      <c r="BW6" s="36">
        <f t="shared" si="8"/>
        <v>104.57</v>
      </c>
      <c r="BX6" s="36">
        <f t="shared" si="8"/>
        <v>103.54</v>
      </c>
      <c r="BY6" s="36">
        <f t="shared" si="8"/>
        <v>103.32</v>
      </c>
      <c r="BZ6" s="35" t="str">
        <f>IF(BZ7="","",IF(BZ7="-","【-】","【"&amp;SUBSTITUTE(TEXT(BZ7,"#,##0.00"),"-","△")&amp;"】"))</f>
        <v>【103.24】</v>
      </c>
      <c r="CA6" s="36">
        <f>IF(CA7="",NA(),CA7)</f>
        <v>122.31</v>
      </c>
      <c r="CB6" s="36">
        <f t="shared" ref="CB6:CJ6" si="9">IF(CB7="",NA(),CB7)</f>
        <v>129.28</v>
      </c>
      <c r="CC6" s="36">
        <f t="shared" si="9"/>
        <v>134.59</v>
      </c>
      <c r="CD6" s="36">
        <f t="shared" si="9"/>
        <v>137.49</v>
      </c>
      <c r="CE6" s="36">
        <f t="shared" si="9"/>
        <v>127.73</v>
      </c>
      <c r="CF6" s="36">
        <f t="shared" si="9"/>
        <v>162.15</v>
      </c>
      <c r="CG6" s="36">
        <f t="shared" si="9"/>
        <v>162.24</v>
      </c>
      <c r="CH6" s="36">
        <f t="shared" si="9"/>
        <v>165.47</v>
      </c>
      <c r="CI6" s="36">
        <f t="shared" si="9"/>
        <v>167.46</v>
      </c>
      <c r="CJ6" s="36">
        <f t="shared" si="9"/>
        <v>168.56</v>
      </c>
      <c r="CK6" s="35" t="str">
        <f>IF(CK7="","",IF(CK7="-","【-】","【"&amp;SUBSTITUTE(TEXT(CK7,"#,##0.00"),"-","△")&amp;"】"))</f>
        <v>【168.38】</v>
      </c>
      <c r="CL6" s="36">
        <f>IF(CL7="",NA(),CL7)</f>
        <v>51.59</v>
      </c>
      <c r="CM6" s="36">
        <f t="shared" ref="CM6:CU6" si="10">IF(CM7="",NA(),CM7)</f>
        <v>49.93</v>
      </c>
      <c r="CN6" s="36">
        <f t="shared" si="10"/>
        <v>49.14</v>
      </c>
      <c r="CO6" s="36">
        <f t="shared" si="10"/>
        <v>52.34</v>
      </c>
      <c r="CP6" s="36">
        <f t="shared" si="10"/>
        <v>51.61</v>
      </c>
      <c r="CQ6" s="36">
        <f t="shared" si="10"/>
        <v>59.34</v>
      </c>
      <c r="CR6" s="36">
        <f t="shared" si="10"/>
        <v>59.11</v>
      </c>
      <c r="CS6" s="36">
        <f t="shared" si="10"/>
        <v>59.74</v>
      </c>
      <c r="CT6" s="36">
        <f t="shared" si="10"/>
        <v>59.46</v>
      </c>
      <c r="CU6" s="36">
        <f t="shared" si="10"/>
        <v>59.51</v>
      </c>
      <c r="CV6" s="35" t="str">
        <f>IF(CV7="","",IF(CV7="-","【-】","【"&amp;SUBSTITUTE(TEXT(CV7,"#,##0.00"),"-","△")&amp;"】"))</f>
        <v>【60.00】</v>
      </c>
      <c r="CW6" s="36">
        <f>IF(CW7="",NA(),CW7)</f>
        <v>86.4</v>
      </c>
      <c r="CX6" s="36">
        <f t="shared" ref="CX6:DF6" si="11">IF(CX7="",NA(),CX7)</f>
        <v>88.42</v>
      </c>
      <c r="CY6" s="36">
        <f t="shared" si="11"/>
        <v>88.66</v>
      </c>
      <c r="CZ6" s="36">
        <f t="shared" si="11"/>
        <v>88.73</v>
      </c>
      <c r="DA6" s="36">
        <f t="shared" si="11"/>
        <v>89.2</v>
      </c>
      <c r="DB6" s="36">
        <f t="shared" si="11"/>
        <v>87.74</v>
      </c>
      <c r="DC6" s="36">
        <f t="shared" si="11"/>
        <v>87.91</v>
      </c>
      <c r="DD6" s="36">
        <f t="shared" si="11"/>
        <v>87.28</v>
      </c>
      <c r="DE6" s="36">
        <f t="shared" si="11"/>
        <v>87.41</v>
      </c>
      <c r="DF6" s="36">
        <f t="shared" si="11"/>
        <v>87.08</v>
      </c>
      <c r="DG6" s="35" t="str">
        <f>IF(DG7="","",IF(DG7="-","【-】","【"&amp;SUBSTITUTE(TEXT(DG7,"#,##0.00"),"-","△")&amp;"】"))</f>
        <v>【89.80】</v>
      </c>
      <c r="DH6" s="36">
        <f>IF(DH7="",NA(),DH7)</f>
        <v>41.6</v>
      </c>
      <c r="DI6" s="36">
        <f t="shared" ref="DI6:DQ6" si="12">IF(DI7="",NA(),DI7)</f>
        <v>42.87</v>
      </c>
      <c r="DJ6" s="36">
        <f t="shared" si="12"/>
        <v>43.91</v>
      </c>
      <c r="DK6" s="36">
        <f t="shared" si="12"/>
        <v>42.11</v>
      </c>
      <c r="DL6" s="36">
        <f t="shared" si="12"/>
        <v>43.5</v>
      </c>
      <c r="DM6" s="36">
        <f t="shared" si="12"/>
        <v>46.27</v>
      </c>
      <c r="DN6" s="36">
        <f t="shared" si="12"/>
        <v>46.88</v>
      </c>
      <c r="DO6" s="36">
        <f t="shared" si="12"/>
        <v>46.94</v>
      </c>
      <c r="DP6" s="36">
        <f t="shared" si="12"/>
        <v>47.62</v>
      </c>
      <c r="DQ6" s="36">
        <f t="shared" si="12"/>
        <v>48.55</v>
      </c>
      <c r="DR6" s="35" t="str">
        <f>IF(DR7="","",IF(DR7="-","【-】","【"&amp;SUBSTITUTE(TEXT(DR7,"#,##0.00"),"-","△")&amp;"】"))</f>
        <v>【49.59】</v>
      </c>
      <c r="DS6" s="36">
        <f>IF(DS7="",NA(),DS7)</f>
        <v>7.52</v>
      </c>
      <c r="DT6" s="36">
        <f t="shared" ref="DT6:EB6" si="13">IF(DT7="",NA(),DT7)</f>
        <v>11.37</v>
      </c>
      <c r="DU6" s="36">
        <f t="shared" si="13"/>
        <v>12.18</v>
      </c>
      <c r="DV6" s="36">
        <f t="shared" si="13"/>
        <v>12.58</v>
      </c>
      <c r="DW6" s="36">
        <f t="shared" si="13"/>
        <v>13.42</v>
      </c>
      <c r="DX6" s="36">
        <f t="shared" si="13"/>
        <v>10.93</v>
      </c>
      <c r="DY6" s="36">
        <f t="shared" si="13"/>
        <v>13.39</v>
      </c>
      <c r="DZ6" s="36">
        <f t="shared" si="13"/>
        <v>14.48</v>
      </c>
      <c r="EA6" s="36">
        <f t="shared" si="13"/>
        <v>16.27</v>
      </c>
      <c r="EB6" s="36">
        <f t="shared" si="13"/>
        <v>17.11</v>
      </c>
      <c r="EC6" s="35" t="str">
        <f>IF(EC7="","",IF(EC7="-","【-】","【"&amp;SUBSTITUTE(TEXT(EC7,"#,##0.00"),"-","△")&amp;"】"))</f>
        <v>【19.44】</v>
      </c>
      <c r="ED6" s="36">
        <f>IF(ED7="",NA(),ED7)</f>
        <v>0.77</v>
      </c>
      <c r="EE6" s="36">
        <f t="shared" ref="EE6:EM6" si="14">IF(EE7="",NA(),EE7)</f>
        <v>0.31</v>
      </c>
      <c r="EF6" s="36">
        <f t="shared" si="14"/>
        <v>0.5</v>
      </c>
      <c r="EG6" s="36">
        <f t="shared" si="14"/>
        <v>0.09</v>
      </c>
      <c r="EH6" s="36">
        <f t="shared" si="14"/>
        <v>0.54</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262064</v>
      </c>
      <c r="D7" s="38">
        <v>46</v>
      </c>
      <c r="E7" s="38">
        <v>1</v>
      </c>
      <c r="F7" s="38">
        <v>0</v>
      </c>
      <c r="G7" s="38">
        <v>1</v>
      </c>
      <c r="H7" s="38" t="s">
        <v>93</v>
      </c>
      <c r="I7" s="38" t="s">
        <v>94</v>
      </c>
      <c r="J7" s="38" t="s">
        <v>95</v>
      </c>
      <c r="K7" s="38" t="s">
        <v>96</v>
      </c>
      <c r="L7" s="38" t="s">
        <v>97</v>
      </c>
      <c r="M7" s="38" t="s">
        <v>98</v>
      </c>
      <c r="N7" s="39" t="s">
        <v>99</v>
      </c>
      <c r="O7" s="39">
        <v>71.430000000000007</v>
      </c>
      <c r="P7" s="39">
        <v>97.92</v>
      </c>
      <c r="Q7" s="39">
        <v>2310</v>
      </c>
      <c r="R7" s="39">
        <v>88462</v>
      </c>
      <c r="S7" s="39">
        <v>224.8</v>
      </c>
      <c r="T7" s="39">
        <v>393.51</v>
      </c>
      <c r="U7" s="39">
        <v>86348</v>
      </c>
      <c r="V7" s="39">
        <v>78.7</v>
      </c>
      <c r="W7" s="39">
        <v>1097.18</v>
      </c>
      <c r="X7" s="39">
        <v>113.22</v>
      </c>
      <c r="Y7" s="39">
        <v>109.12</v>
      </c>
      <c r="Z7" s="39">
        <v>106.05</v>
      </c>
      <c r="AA7" s="39">
        <v>104.18</v>
      </c>
      <c r="AB7" s="39">
        <v>108.89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452.72</v>
      </c>
      <c r="AU7" s="39">
        <v>371.05</v>
      </c>
      <c r="AV7" s="39">
        <v>437.16</v>
      </c>
      <c r="AW7" s="39">
        <v>411.48</v>
      </c>
      <c r="AX7" s="39">
        <v>465.79</v>
      </c>
      <c r="AY7" s="39">
        <v>346.59</v>
      </c>
      <c r="AZ7" s="39">
        <v>357.82</v>
      </c>
      <c r="BA7" s="39">
        <v>355.5</v>
      </c>
      <c r="BB7" s="39">
        <v>349.83</v>
      </c>
      <c r="BC7" s="39">
        <v>360.86</v>
      </c>
      <c r="BD7" s="39">
        <v>264.97000000000003</v>
      </c>
      <c r="BE7" s="39">
        <v>628.74</v>
      </c>
      <c r="BF7" s="39">
        <v>607.38</v>
      </c>
      <c r="BG7" s="39">
        <v>602.04999999999995</v>
      </c>
      <c r="BH7" s="39">
        <v>639.66999999999996</v>
      </c>
      <c r="BI7" s="39">
        <v>614.72</v>
      </c>
      <c r="BJ7" s="39">
        <v>312.02999999999997</v>
      </c>
      <c r="BK7" s="39">
        <v>307.45999999999998</v>
      </c>
      <c r="BL7" s="39">
        <v>312.58</v>
      </c>
      <c r="BM7" s="39">
        <v>314.87</v>
      </c>
      <c r="BN7" s="39">
        <v>309.27999999999997</v>
      </c>
      <c r="BO7" s="39">
        <v>266.61</v>
      </c>
      <c r="BP7" s="39">
        <v>101.79</v>
      </c>
      <c r="BQ7" s="39">
        <v>96.23</v>
      </c>
      <c r="BR7" s="39">
        <v>92.32</v>
      </c>
      <c r="BS7" s="39">
        <v>90.28</v>
      </c>
      <c r="BT7" s="39">
        <v>97.38</v>
      </c>
      <c r="BU7" s="39">
        <v>105.71</v>
      </c>
      <c r="BV7" s="39">
        <v>106.01</v>
      </c>
      <c r="BW7" s="39">
        <v>104.57</v>
      </c>
      <c r="BX7" s="39">
        <v>103.54</v>
      </c>
      <c r="BY7" s="39">
        <v>103.32</v>
      </c>
      <c r="BZ7" s="39">
        <v>103.24</v>
      </c>
      <c r="CA7" s="39">
        <v>122.31</v>
      </c>
      <c r="CB7" s="39">
        <v>129.28</v>
      </c>
      <c r="CC7" s="39">
        <v>134.59</v>
      </c>
      <c r="CD7" s="39">
        <v>137.49</v>
      </c>
      <c r="CE7" s="39">
        <v>127.73</v>
      </c>
      <c r="CF7" s="39">
        <v>162.15</v>
      </c>
      <c r="CG7" s="39">
        <v>162.24</v>
      </c>
      <c r="CH7" s="39">
        <v>165.47</v>
      </c>
      <c r="CI7" s="39">
        <v>167.46</v>
      </c>
      <c r="CJ7" s="39">
        <v>168.56</v>
      </c>
      <c r="CK7" s="39">
        <v>168.38</v>
      </c>
      <c r="CL7" s="39">
        <v>51.59</v>
      </c>
      <c r="CM7" s="39">
        <v>49.93</v>
      </c>
      <c r="CN7" s="39">
        <v>49.14</v>
      </c>
      <c r="CO7" s="39">
        <v>52.34</v>
      </c>
      <c r="CP7" s="39">
        <v>51.61</v>
      </c>
      <c r="CQ7" s="39">
        <v>59.34</v>
      </c>
      <c r="CR7" s="39">
        <v>59.11</v>
      </c>
      <c r="CS7" s="39">
        <v>59.74</v>
      </c>
      <c r="CT7" s="39">
        <v>59.46</v>
      </c>
      <c r="CU7" s="39">
        <v>59.51</v>
      </c>
      <c r="CV7" s="39">
        <v>60</v>
      </c>
      <c r="CW7" s="39">
        <v>86.4</v>
      </c>
      <c r="CX7" s="39">
        <v>88.42</v>
      </c>
      <c r="CY7" s="39">
        <v>88.66</v>
      </c>
      <c r="CZ7" s="39">
        <v>88.73</v>
      </c>
      <c r="DA7" s="39">
        <v>89.2</v>
      </c>
      <c r="DB7" s="39">
        <v>87.74</v>
      </c>
      <c r="DC7" s="39">
        <v>87.91</v>
      </c>
      <c r="DD7" s="39">
        <v>87.28</v>
      </c>
      <c r="DE7" s="39">
        <v>87.41</v>
      </c>
      <c r="DF7" s="39">
        <v>87.08</v>
      </c>
      <c r="DG7" s="39">
        <v>89.8</v>
      </c>
      <c r="DH7" s="39">
        <v>41.6</v>
      </c>
      <c r="DI7" s="39">
        <v>42.87</v>
      </c>
      <c r="DJ7" s="39">
        <v>43.91</v>
      </c>
      <c r="DK7" s="39">
        <v>42.11</v>
      </c>
      <c r="DL7" s="39">
        <v>43.5</v>
      </c>
      <c r="DM7" s="39">
        <v>46.27</v>
      </c>
      <c r="DN7" s="39">
        <v>46.88</v>
      </c>
      <c r="DO7" s="39">
        <v>46.94</v>
      </c>
      <c r="DP7" s="39">
        <v>47.62</v>
      </c>
      <c r="DQ7" s="39">
        <v>48.55</v>
      </c>
      <c r="DR7" s="39">
        <v>49.59</v>
      </c>
      <c r="DS7" s="39">
        <v>7.52</v>
      </c>
      <c r="DT7" s="39">
        <v>11.37</v>
      </c>
      <c r="DU7" s="39">
        <v>12.18</v>
      </c>
      <c r="DV7" s="39">
        <v>12.58</v>
      </c>
      <c r="DW7" s="39">
        <v>13.42</v>
      </c>
      <c r="DX7" s="39">
        <v>10.93</v>
      </c>
      <c r="DY7" s="39">
        <v>13.39</v>
      </c>
      <c r="DZ7" s="39">
        <v>14.48</v>
      </c>
      <c r="EA7" s="39">
        <v>16.27</v>
      </c>
      <c r="EB7" s="39">
        <v>17.11</v>
      </c>
      <c r="EC7" s="39">
        <v>19.440000000000001</v>
      </c>
      <c r="ED7" s="39">
        <v>0.77</v>
      </c>
      <c r="EE7" s="39">
        <v>0.31</v>
      </c>
      <c r="EF7" s="39">
        <v>0.5</v>
      </c>
      <c r="EG7" s="39">
        <v>0.09</v>
      </c>
      <c r="EH7" s="39">
        <v>0.54</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2021-02-17T06:12:43Z</cp:lastPrinted>
  <dcterms:modified xsi:type="dcterms:W3CDTF">2021-02-24T12:39:03Z</dcterms:modified>
</cp:coreProperties>
</file>