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30.7.1" sheetId="1" r:id="rId1"/>
  </sheets>
  <definedNames/>
  <calcPr fullCalcOnLoad="1"/>
</workbook>
</file>

<file path=xl/sharedStrings.xml><?xml version="1.0" encoding="utf-8"?>
<sst xmlns="http://schemas.openxmlformats.org/spreadsheetml/2006/main" count="142" uniqueCount="135">
  <si>
    <t>亀岡市の年齢別人口</t>
  </si>
  <si>
    <t>総数</t>
  </si>
  <si>
    <t>男</t>
  </si>
  <si>
    <t>女</t>
  </si>
  <si>
    <t>構成比(%)</t>
  </si>
  <si>
    <t>総　　数</t>
  </si>
  <si>
    <t>0～4歳</t>
  </si>
  <si>
    <t>55～59歳</t>
  </si>
  <si>
    <t>0歳</t>
  </si>
  <si>
    <t>55歳</t>
  </si>
  <si>
    <t>1歳</t>
  </si>
  <si>
    <t>56歳</t>
  </si>
  <si>
    <t>2歳</t>
  </si>
  <si>
    <t>57歳</t>
  </si>
  <si>
    <t>3歳</t>
  </si>
  <si>
    <t>58歳</t>
  </si>
  <si>
    <t>4歳</t>
  </si>
  <si>
    <t>59歳</t>
  </si>
  <si>
    <t>5～9歳</t>
  </si>
  <si>
    <t>60～64歳</t>
  </si>
  <si>
    <t>5歳</t>
  </si>
  <si>
    <t>60歳</t>
  </si>
  <si>
    <t>6歳</t>
  </si>
  <si>
    <t>61歳</t>
  </si>
  <si>
    <t>7歳</t>
  </si>
  <si>
    <t>62歳</t>
  </si>
  <si>
    <t>8歳</t>
  </si>
  <si>
    <t>63歳</t>
  </si>
  <si>
    <t>9歳</t>
  </si>
  <si>
    <t>64歳</t>
  </si>
  <si>
    <t>10～14歳</t>
  </si>
  <si>
    <t>65～69歳</t>
  </si>
  <si>
    <t>10歳</t>
  </si>
  <si>
    <t>65歳</t>
  </si>
  <si>
    <t>11歳</t>
  </si>
  <si>
    <t>66歳</t>
  </si>
  <si>
    <t>12歳</t>
  </si>
  <si>
    <t>67歳</t>
  </si>
  <si>
    <t>13歳</t>
  </si>
  <si>
    <t>68歳</t>
  </si>
  <si>
    <t>14歳</t>
  </si>
  <si>
    <t>69歳</t>
  </si>
  <si>
    <t>15～19歳</t>
  </si>
  <si>
    <t>70～74歳</t>
  </si>
  <si>
    <t>15歳</t>
  </si>
  <si>
    <t>70歳</t>
  </si>
  <si>
    <t>16歳</t>
  </si>
  <si>
    <t>71歳</t>
  </si>
  <si>
    <t>17歳</t>
  </si>
  <si>
    <t>72歳</t>
  </si>
  <si>
    <t>18歳</t>
  </si>
  <si>
    <t>73歳</t>
  </si>
  <si>
    <t>19歳</t>
  </si>
  <si>
    <t>74歳</t>
  </si>
  <si>
    <t>20～24歳</t>
  </si>
  <si>
    <t>75～79歳</t>
  </si>
  <si>
    <t>20歳</t>
  </si>
  <si>
    <t>75歳</t>
  </si>
  <si>
    <t>21歳</t>
  </si>
  <si>
    <t>76歳</t>
  </si>
  <si>
    <t>22歳</t>
  </si>
  <si>
    <t>77歳</t>
  </si>
  <si>
    <t>23歳</t>
  </si>
  <si>
    <t>78歳</t>
  </si>
  <si>
    <t>24歳</t>
  </si>
  <si>
    <t>79歳</t>
  </si>
  <si>
    <t>25～29歳</t>
  </si>
  <si>
    <t>80～84歳</t>
  </si>
  <si>
    <t>25歳</t>
  </si>
  <si>
    <t>80歳</t>
  </si>
  <si>
    <t>26歳</t>
  </si>
  <si>
    <t>81歳</t>
  </si>
  <si>
    <t>27歳</t>
  </si>
  <si>
    <t>82歳</t>
  </si>
  <si>
    <t>28歳</t>
  </si>
  <si>
    <t>83歳</t>
  </si>
  <si>
    <t>29歳</t>
  </si>
  <si>
    <t>84歳</t>
  </si>
  <si>
    <t>30～34歳</t>
  </si>
  <si>
    <t>85～89歳</t>
  </si>
  <si>
    <t>30歳</t>
  </si>
  <si>
    <t>85歳</t>
  </si>
  <si>
    <t>31歳</t>
  </si>
  <si>
    <t>86歳</t>
  </si>
  <si>
    <t>32歳</t>
  </si>
  <si>
    <t>87歳</t>
  </si>
  <si>
    <t>33歳</t>
  </si>
  <si>
    <t>88歳</t>
  </si>
  <si>
    <t>34歳</t>
  </si>
  <si>
    <t>89歳</t>
  </si>
  <si>
    <t>35～39歳</t>
  </si>
  <si>
    <t>90～94歳</t>
  </si>
  <si>
    <t>35歳</t>
  </si>
  <si>
    <t>90歳</t>
  </si>
  <si>
    <t>36歳</t>
  </si>
  <si>
    <t>91歳</t>
  </si>
  <si>
    <t>37歳</t>
  </si>
  <si>
    <t>92歳</t>
  </si>
  <si>
    <t>38歳</t>
  </si>
  <si>
    <t>93歳</t>
  </si>
  <si>
    <t>39歳</t>
  </si>
  <si>
    <t>94歳</t>
  </si>
  <si>
    <t>40～44歳</t>
  </si>
  <si>
    <t>95～99歳</t>
  </si>
  <si>
    <t>40歳</t>
  </si>
  <si>
    <t>95歳</t>
  </si>
  <si>
    <t>41歳</t>
  </si>
  <si>
    <t>96歳</t>
  </si>
  <si>
    <t>42歳</t>
  </si>
  <si>
    <t>97歳</t>
  </si>
  <si>
    <t>43歳</t>
  </si>
  <si>
    <t>98歳</t>
  </si>
  <si>
    <t>44歳</t>
  </si>
  <si>
    <t>99歳</t>
  </si>
  <si>
    <t>45～49歳</t>
  </si>
  <si>
    <t>100歳以上</t>
  </si>
  <si>
    <t>45歳</t>
  </si>
  <si>
    <t>46歳</t>
  </si>
  <si>
    <t>（実数）</t>
  </si>
  <si>
    <t>47歳</t>
  </si>
  <si>
    <t>0～14歳</t>
  </si>
  <si>
    <t>48歳</t>
  </si>
  <si>
    <t>15～64歳</t>
  </si>
  <si>
    <t>49歳</t>
  </si>
  <si>
    <t>65歳以上</t>
  </si>
  <si>
    <t>50～54歳</t>
  </si>
  <si>
    <t>（構成比）</t>
  </si>
  <si>
    <t>50歳</t>
  </si>
  <si>
    <t>51歳</t>
  </si>
  <si>
    <t>52歳</t>
  </si>
  <si>
    <t>53歳</t>
  </si>
  <si>
    <t>54歳</t>
  </si>
  <si>
    <t>平均年齢</t>
  </si>
  <si>
    <t>最高年齢</t>
  </si>
  <si>
    <r>
      <t>平成30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7月1日現在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</si>
</sst>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6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0" fillId="33" borderId="10" xfId="60" applyFill="1" applyBorder="1">
      <alignment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0" fillId="0" borderId="0" xfId="60" applyFill="1">
      <alignment vertical="center"/>
      <protection/>
    </xf>
    <xf numFmtId="0" fontId="0" fillId="34" borderId="12" xfId="60" applyFill="1" applyBorder="1">
      <alignment vertical="center"/>
      <protection/>
    </xf>
    <xf numFmtId="38" fontId="0" fillId="34" borderId="13" xfId="48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2" fontId="0" fillId="34" borderId="12" xfId="60" applyNumberFormat="1" applyFill="1" applyBorder="1">
      <alignment vertical="center"/>
      <protection/>
    </xf>
    <xf numFmtId="0" fontId="0" fillId="0" borderId="0" xfId="60" applyFill="1" applyBorder="1">
      <alignment vertical="center"/>
      <protection/>
    </xf>
    <xf numFmtId="0" fontId="0" fillId="0" borderId="12" xfId="60" applyBorder="1">
      <alignment vertical="center"/>
      <protection/>
    </xf>
    <xf numFmtId="0" fontId="0" fillId="35" borderId="0" xfId="60" applyFill="1" applyAlignment="1">
      <alignment horizontal="center" vertical="center"/>
      <protection/>
    </xf>
    <xf numFmtId="38" fontId="0" fillId="35" borderId="14" xfId="48" applyFont="1" applyFill="1" applyBorder="1" applyAlignment="1">
      <alignment vertical="center"/>
    </xf>
    <xf numFmtId="38" fontId="0" fillId="35" borderId="0" xfId="48" applyFont="1" applyFill="1" applyAlignment="1">
      <alignment vertical="center"/>
    </xf>
    <xf numFmtId="40" fontId="0" fillId="35" borderId="0" xfId="60" applyNumberFormat="1" applyFill="1">
      <alignment vertical="center"/>
      <protection/>
    </xf>
    <xf numFmtId="38" fontId="0" fillId="0" borderId="0" xfId="60" applyNumberFormat="1" applyFill="1" applyBorder="1">
      <alignment vertical="center"/>
      <protection/>
    </xf>
    <xf numFmtId="38" fontId="0" fillId="0" borderId="0" xfId="60" applyNumberFormat="1">
      <alignment vertical="center"/>
      <protection/>
    </xf>
    <xf numFmtId="0" fontId="0" fillId="0" borderId="0" xfId="60" applyAlignment="1">
      <alignment horizontal="center" vertical="center"/>
      <protection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40" fontId="0" fillId="0" borderId="0" xfId="60" applyNumberFormat="1">
      <alignment vertical="center"/>
      <protection/>
    </xf>
    <xf numFmtId="38" fontId="0" fillId="0" borderId="15" xfId="48" applyFont="1" applyBorder="1" applyAlignment="1">
      <alignment vertical="center"/>
    </xf>
    <xf numFmtId="0" fontId="0" fillId="0" borderId="16" xfId="60" applyBorder="1" applyAlignment="1">
      <alignment horizontal="center" vertical="center"/>
      <protection/>
    </xf>
    <xf numFmtId="38" fontId="0" fillId="0" borderId="16" xfId="48" applyFont="1" applyBorder="1" applyAlignment="1">
      <alignment vertical="center"/>
    </xf>
    <xf numFmtId="40" fontId="0" fillId="0" borderId="16" xfId="60" applyNumberFormat="1" applyBorder="1">
      <alignment vertical="center"/>
      <protection/>
    </xf>
    <xf numFmtId="38" fontId="0" fillId="0" borderId="15" xfId="48" applyNumberFormat="1" applyFont="1" applyBorder="1" applyAlignment="1">
      <alignment vertical="center"/>
    </xf>
    <xf numFmtId="38" fontId="0" fillId="0" borderId="0" xfId="48" applyNumberFormat="1" applyFont="1" applyAlignment="1">
      <alignment vertical="center"/>
    </xf>
    <xf numFmtId="40" fontId="0" fillId="0" borderId="15" xfId="48" applyNumberFormat="1" applyFont="1" applyBorder="1" applyAlignment="1">
      <alignment vertical="center"/>
    </xf>
    <xf numFmtId="40" fontId="0" fillId="0" borderId="0" xfId="48" applyNumberFormat="1" applyFont="1" applyAlignment="1">
      <alignment vertical="center"/>
    </xf>
    <xf numFmtId="0" fontId="0" fillId="0" borderId="0" xfId="60" applyBorder="1" applyAlignment="1">
      <alignment horizontal="center" vertical="center"/>
      <protection/>
    </xf>
    <xf numFmtId="38" fontId="0" fillId="0" borderId="0" xfId="48" applyFont="1" applyBorder="1" applyAlignment="1">
      <alignment vertical="center"/>
    </xf>
    <xf numFmtId="0" fontId="0" fillId="0" borderId="17" xfId="60" applyBorder="1" applyAlignment="1">
      <alignment horizontal="center" vertical="center"/>
      <protection/>
    </xf>
    <xf numFmtId="0" fontId="0" fillId="0" borderId="18" xfId="60" applyBorder="1">
      <alignment vertical="center"/>
      <protection/>
    </xf>
    <xf numFmtId="0" fontId="0" fillId="0" borderId="17" xfId="60" applyBorder="1">
      <alignment vertical="center"/>
      <protection/>
    </xf>
    <xf numFmtId="38" fontId="0" fillId="0" borderId="19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35" borderId="20" xfId="48" applyFont="1" applyFill="1" applyBorder="1" applyAlignment="1">
      <alignment vertical="center"/>
    </xf>
    <xf numFmtId="0" fontId="0" fillId="0" borderId="13" xfId="60" applyBorder="1">
      <alignment vertical="center"/>
      <protection/>
    </xf>
    <xf numFmtId="40" fontId="0" fillId="0" borderId="0" xfId="48" applyNumberFormat="1" applyFont="1" applyAlignment="1">
      <alignment vertical="center"/>
    </xf>
    <xf numFmtId="0" fontId="0" fillId="0" borderId="0" xfId="60" applyAlignment="1">
      <alignment horizontal="right" vertical="center"/>
      <protection/>
    </xf>
    <xf numFmtId="0" fontId="0" fillId="0" borderId="0" xfId="60" applyFont="1" applyAlignment="1">
      <alignment horizontal="right" vertical="center"/>
      <protection/>
    </xf>
    <xf numFmtId="38" fontId="0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5" width="9.00390625" style="2" customWidth="1"/>
    <col min="6" max="6" width="1.57421875" style="2" customWidth="1"/>
    <col min="7" max="8" width="9.00390625" style="2" customWidth="1"/>
    <col min="9" max="9" width="10.28125" style="2" bestFit="1" customWidth="1"/>
    <col min="10" max="16384" width="9.00390625" style="2" customWidth="1"/>
  </cols>
  <sheetData>
    <row r="1" ht="17.25">
      <c r="A1" s="1" t="s">
        <v>0</v>
      </c>
    </row>
    <row r="3" spans="9:11" ht="13.5">
      <c r="I3" s="42" t="s">
        <v>134</v>
      </c>
      <c r="J3" s="41"/>
      <c r="K3" s="41"/>
    </row>
    <row r="4" spans="1:11" ht="13.5">
      <c r="A4" s="3"/>
      <c r="B4" s="4" t="s">
        <v>1</v>
      </c>
      <c r="C4" s="5" t="s">
        <v>2</v>
      </c>
      <c r="D4" s="5" t="s">
        <v>3</v>
      </c>
      <c r="E4" s="5" t="s">
        <v>4</v>
      </c>
      <c r="F4" s="6"/>
      <c r="G4" s="3"/>
      <c r="H4" s="4" t="s">
        <v>1</v>
      </c>
      <c r="I4" s="5" t="s">
        <v>2</v>
      </c>
      <c r="J4" s="5" t="s">
        <v>3</v>
      </c>
      <c r="K4" s="5" t="s">
        <v>4</v>
      </c>
    </row>
    <row r="5" spans="1:11" ht="13.5">
      <c r="A5" s="7" t="s">
        <v>5</v>
      </c>
      <c r="B5" s="8">
        <f>C5+D5</f>
        <v>89238</v>
      </c>
      <c r="C5" s="9">
        <v>43499</v>
      </c>
      <c r="D5" s="9">
        <v>45739</v>
      </c>
      <c r="E5" s="10">
        <v>100</v>
      </c>
      <c r="F5" s="11"/>
      <c r="G5" s="12"/>
      <c r="H5" s="39"/>
      <c r="I5" s="12"/>
      <c r="J5" s="12"/>
      <c r="K5" s="12"/>
    </row>
    <row r="6" spans="1:12" ht="13.5">
      <c r="A6" s="13" t="s">
        <v>6</v>
      </c>
      <c r="B6" s="14">
        <f>C6+D6</f>
        <v>3271</v>
      </c>
      <c r="C6" s="15">
        <f>SUM(C7:C11)</f>
        <v>1688</v>
      </c>
      <c r="D6" s="15">
        <f>SUM(D7:D11)</f>
        <v>1583</v>
      </c>
      <c r="E6" s="16">
        <f>B6/B5*100</f>
        <v>3.6654788318877607</v>
      </c>
      <c r="F6" s="17"/>
      <c r="G6" s="13" t="s">
        <v>7</v>
      </c>
      <c r="H6" s="14">
        <f>I6+J6</f>
        <v>5523</v>
      </c>
      <c r="I6" s="15">
        <f>SUM(I7:I11)</f>
        <v>2630</v>
      </c>
      <c r="J6" s="15">
        <f>SUM(J7:J11)</f>
        <v>2893</v>
      </c>
      <c r="K6" s="16">
        <f>H6/B5*100</f>
        <v>6.189067437638674</v>
      </c>
      <c r="L6" s="18"/>
    </row>
    <row r="7" spans="1:12" ht="13.5">
      <c r="A7" s="19" t="s">
        <v>8</v>
      </c>
      <c r="B7" s="20">
        <f>C7+D7</f>
        <v>525</v>
      </c>
      <c r="C7" s="21">
        <v>284</v>
      </c>
      <c r="D7" s="21">
        <v>241</v>
      </c>
      <c r="E7" s="22">
        <f>B7/B5*100</f>
        <v>0.5883143952128017</v>
      </c>
      <c r="F7" s="17"/>
      <c r="G7" s="19" t="s">
        <v>9</v>
      </c>
      <c r="H7" s="20">
        <f aca="true" t="shared" si="0" ref="H7:H49">I7+J7</f>
        <v>1105</v>
      </c>
      <c r="I7" s="21">
        <v>513</v>
      </c>
      <c r="J7" s="21">
        <v>592</v>
      </c>
      <c r="K7" s="22">
        <f>H7/B5*100</f>
        <v>1.2382617270669445</v>
      </c>
      <c r="L7" s="18"/>
    </row>
    <row r="8" spans="1:12" ht="13.5">
      <c r="A8" s="19" t="s">
        <v>10</v>
      </c>
      <c r="B8" s="20">
        <f aca="true" t="shared" si="1" ref="B7:B70">C8+D8</f>
        <v>676</v>
      </c>
      <c r="C8" s="21">
        <v>344</v>
      </c>
      <c r="D8" s="21">
        <v>332</v>
      </c>
      <c r="E8" s="22">
        <f>B8/B5*100</f>
        <v>0.7575248212644837</v>
      </c>
      <c r="F8" s="17"/>
      <c r="G8" s="19" t="s">
        <v>11</v>
      </c>
      <c r="H8" s="20">
        <f t="shared" si="0"/>
        <v>1088</v>
      </c>
      <c r="I8" s="21">
        <v>552</v>
      </c>
      <c r="J8" s="21">
        <v>536</v>
      </c>
      <c r="K8" s="22">
        <f>H8/B5*100</f>
        <v>1.2192115466505302</v>
      </c>
      <c r="L8" s="18"/>
    </row>
    <row r="9" spans="1:12" ht="13.5">
      <c r="A9" s="19" t="s">
        <v>12</v>
      </c>
      <c r="B9" s="20">
        <f t="shared" si="1"/>
        <v>619</v>
      </c>
      <c r="C9" s="21">
        <v>316</v>
      </c>
      <c r="D9" s="21">
        <v>303</v>
      </c>
      <c r="E9" s="22">
        <f>B9/B5*100</f>
        <v>0.6936506869270939</v>
      </c>
      <c r="F9" s="17"/>
      <c r="G9" s="19" t="s">
        <v>13</v>
      </c>
      <c r="H9" s="20">
        <f t="shared" si="0"/>
        <v>1052</v>
      </c>
      <c r="I9" s="21">
        <v>482</v>
      </c>
      <c r="J9" s="21">
        <v>570</v>
      </c>
      <c r="K9" s="22">
        <f>H9/B5*100</f>
        <v>1.1788699881216522</v>
      </c>
      <c r="L9" s="18"/>
    </row>
    <row r="10" spans="1:12" ht="13.5">
      <c r="A10" s="19" t="s">
        <v>14</v>
      </c>
      <c r="B10" s="20">
        <f t="shared" si="1"/>
        <v>715</v>
      </c>
      <c r="C10" s="21">
        <v>367</v>
      </c>
      <c r="D10" s="21">
        <v>348</v>
      </c>
      <c r="E10" s="22">
        <f>B10/B5*100</f>
        <v>0.8012281763374348</v>
      </c>
      <c r="F10" s="17"/>
      <c r="G10" s="19" t="s">
        <v>15</v>
      </c>
      <c r="H10" s="20">
        <f t="shared" si="0"/>
        <v>1117</v>
      </c>
      <c r="I10" s="21">
        <v>529</v>
      </c>
      <c r="J10" s="21">
        <v>588</v>
      </c>
      <c r="K10" s="22">
        <f>H10/B5*100</f>
        <v>1.2517089132432373</v>
      </c>
      <c r="L10" s="18"/>
    </row>
    <row r="11" spans="1:12" ht="13.5">
      <c r="A11" s="24" t="s">
        <v>16</v>
      </c>
      <c r="B11" s="20">
        <f t="shared" si="1"/>
        <v>736</v>
      </c>
      <c r="C11" s="25">
        <v>377</v>
      </c>
      <c r="D11" s="25">
        <v>359</v>
      </c>
      <c r="E11" s="26">
        <f>B11/B5*100</f>
        <v>0.8247607521459468</v>
      </c>
      <c r="F11" s="17"/>
      <c r="G11" s="24" t="s">
        <v>17</v>
      </c>
      <c r="H11" s="20">
        <f t="shared" si="0"/>
        <v>1161</v>
      </c>
      <c r="I11" s="25">
        <v>554</v>
      </c>
      <c r="J11" s="25">
        <v>607</v>
      </c>
      <c r="K11" s="26">
        <f>H11/B5*100</f>
        <v>1.30101526255631</v>
      </c>
      <c r="L11" s="18"/>
    </row>
    <row r="12" spans="1:12" ht="13.5">
      <c r="A12" s="13" t="s">
        <v>18</v>
      </c>
      <c r="B12" s="38">
        <f t="shared" si="1"/>
        <v>3957</v>
      </c>
      <c r="C12" s="15">
        <f>SUM(C13:C17)</f>
        <v>2039</v>
      </c>
      <c r="D12" s="15">
        <f>SUM(D13:D17)</f>
        <v>1918</v>
      </c>
      <c r="E12" s="16">
        <f>B12/B5*100</f>
        <v>4.4342096416324885</v>
      </c>
      <c r="F12" s="17"/>
      <c r="G12" s="13" t="s">
        <v>19</v>
      </c>
      <c r="H12" s="38">
        <f t="shared" si="0"/>
        <v>5992</v>
      </c>
      <c r="I12" s="15">
        <f>SUM(I13:I17)</f>
        <v>2863</v>
      </c>
      <c r="J12" s="15">
        <f>SUM(J13:J17)</f>
        <v>3129</v>
      </c>
      <c r="K12" s="16">
        <f>H12/B5*100</f>
        <v>6.71462829736211</v>
      </c>
      <c r="L12" s="18"/>
    </row>
    <row r="13" spans="1:12" ht="13.5">
      <c r="A13" s="19" t="s">
        <v>20</v>
      </c>
      <c r="B13" s="20">
        <f t="shared" si="1"/>
        <v>739</v>
      </c>
      <c r="C13" s="21">
        <v>386</v>
      </c>
      <c r="D13" s="21">
        <v>353</v>
      </c>
      <c r="E13" s="22">
        <f>B13/B5*100</f>
        <v>0.8281225486900199</v>
      </c>
      <c r="F13" s="17"/>
      <c r="G13" s="19" t="s">
        <v>21</v>
      </c>
      <c r="H13" s="20">
        <f t="shared" si="0"/>
        <v>1120</v>
      </c>
      <c r="I13" s="21">
        <v>531</v>
      </c>
      <c r="J13" s="21">
        <v>589</v>
      </c>
      <c r="K13" s="22">
        <f>H13/B5*100</f>
        <v>1.2550707097873104</v>
      </c>
      <c r="L13" s="18"/>
    </row>
    <row r="14" spans="1:12" ht="13.5">
      <c r="A14" s="19" t="s">
        <v>22</v>
      </c>
      <c r="B14" s="20">
        <f t="shared" si="1"/>
        <v>749</v>
      </c>
      <c r="C14" s="21">
        <v>385</v>
      </c>
      <c r="D14" s="21">
        <v>364</v>
      </c>
      <c r="E14" s="22">
        <f>B14/B5*100</f>
        <v>0.8393285371702638</v>
      </c>
      <c r="F14" s="17"/>
      <c r="G14" s="19" t="s">
        <v>23</v>
      </c>
      <c r="H14" s="20">
        <f t="shared" si="0"/>
        <v>1119</v>
      </c>
      <c r="I14" s="21">
        <v>536</v>
      </c>
      <c r="J14" s="21">
        <v>583</v>
      </c>
      <c r="K14" s="22">
        <f>H14/B5*100</f>
        <v>1.2539501109392859</v>
      </c>
      <c r="L14" s="18"/>
    </row>
    <row r="15" spans="1:12" ht="13.5">
      <c r="A15" s="19" t="s">
        <v>24</v>
      </c>
      <c r="B15" s="20">
        <f t="shared" si="1"/>
        <v>824</v>
      </c>
      <c r="C15" s="21">
        <v>422</v>
      </c>
      <c r="D15" s="21">
        <v>402</v>
      </c>
      <c r="E15" s="22">
        <f>B15/B5*100</f>
        <v>0.9233734507720927</v>
      </c>
      <c r="F15" s="17"/>
      <c r="G15" s="19" t="s">
        <v>25</v>
      </c>
      <c r="H15" s="20">
        <f t="shared" si="0"/>
        <v>1185</v>
      </c>
      <c r="I15" s="21">
        <v>565</v>
      </c>
      <c r="J15" s="21">
        <v>620</v>
      </c>
      <c r="K15" s="22">
        <f>H15/B5*100</f>
        <v>1.3279096349088952</v>
      </c>
      <c r="L15" s="18"/>
    </row>
    <row r="16" spans="1:12" ht="13.5">
      <c r="A16" s="19" t="s">
        <v>26</v>
      </c>
      <c r="B16" s="20">
        <f t="shared" si="1"/>
        <v>828</v>
      </c>
      <c r="C16" s="21">
        <v>396</v>
      </c>
      <c r="D16" s="21">
        <v>432</v>
      </c>
      <c r="E16" s="22">
        <f>B16/B5*100</f>
        <v>0.9278558461641901</v>
      </c>
      <c r="F16" s="17"/>
      <c r="G16" s="19" t="s">
        <v>27</v>
      </c>
      <c r="H16" s="20">
        <f t="shared" si="0"/>
        <v>1268</v>
      </c>
      <c r="I16" s="21">
        <v>619</v>
      </c>
      <c r="J16" s="21">
        <v>649</v>
      </c>
      <c r="K16" s="22">
        <f>H16/B5*100</f>
        <v>1.4209193392949193</v>
      </c>
      <c r="L16" s="18"/>
    </row>
    <row r="17" spans="1:12" ht="13.5">
      <c r="A17" s="24" t="s">
        <v>28</v>
      </c>
      <c r="B17" s="20">
        <f t="shared" si="1"/>
        <v>817</v>
      </c>
      <c r="C17" s="25">
        <v>450</v>
      </c>
      <c r="D17" s="25">
        <v>367</v>
      </c>
      <c r="E17" s="26">
        <f>B17/B5*100</f>
        <v>0.915529258835922</v>
      </c>
      <c r="F17" s="17"/>
      <c r="G17" s="24" t="s">
        <v>29</v>
      </c>
      <c r="H17" s="20">
        <f t="shared" si="0"/>
        <v>1300</v>
      </c>
      <c r="I17" s="25">
        <v>612</v>
      </c>
      <c r="J17" s="25">
        <v>688</v>
      </c>
      <c r="K17" s="26">
        <f>H17/B5*100</f>
        <v>1.4567785024316995</v>
      </c>
      <c r="L17" s="18"/>
    </row>
    <row r="18" spans="1:12" ht="13.5">
      <c r="A18" s="13" t="s">
        <v>30</v>
      </c>
      <c r="B18" s="38">
        <f t="shared" si="1"/>
        <v>4122</v>
      </c>
      <c r="C18" s="15">
        <f>SUM(C19:C23)</f>
        <v>2144</v>
      </c>
      <c r="D18" s="15">
        <f>SUM(D19:D23)</f>
        <v>1978</v>
      </c>
      <c r="E18" s="16">
        <f>B18/B5*100</f>
        <v>4.619108451556512</v>
      </c>
      <c r="F18" s="17"/>
      <c r="G18" s="13" t="s">
        <v>31</v>
      </c>
      <c r="H18" s="38">
        <f t="shared" si="0"/>
        <v>7537</v>
      </c>
      <c r="I18" s="15">
        <f>SUM(I19:I23)</f>
        <v>3676</v>
      </c>
      <c r="J18" s="15">
        <f>SUM(J19:J23)</f>
        <v>3861</v>
      </c>
      <c r="K18" s="16">
        <f>H18/B5*100</f>
        <v>8.445953517559785</v>
      </c>
      <c r="L18" s="18"/>
    </row>
    <row r="19" spans="1:12" ht="13.5">
      <c r="A19" s="19" t="s">
        <v>32</v>
      </c>
      <c r="B19" s="20">
        <f t="shared" si="1"/>
        <v>843</v>
      </c>
      <c r="C19" s="21">
        <v>455</v>
      </c>
      <c r="D19" s="21">
        <v>388</v>
      </c>
      <c r="E19" s="22">
        <f>B19/B5*100</f>
        <v>0.9446648288845558</v>
      </c>
      <c r="F19" s="17"/>
      <c r="G19" s="19" t="s">
        <v>33</v>
      </c>
      <c r="H19" s="20">
        <f t="shared" si="0"/>
        <v>1315</v>
      </c>
      <c r="I19" s="21">
        <v>633</v>
      </c>
      <c r="J19" s="21">
        <v>682</v>
      </c>
      <c r="K19" s="22">
        <f>H19/B5*100</f>
        <v>1.4735874851520652</v>
      </c>
      <c r="L19" s="18"/>
    </row>
    <row r="20" spans="1:12" ht="13.5">
      <c r="A20" s="19" t="s">
        <v>34</v>
      </c>
      <c r="B20" s="20">
        <f t="shared" si="1"/>
        <v>811</v>
      </c>
      <c r="C20" s="21">
        <v>406</v>
      </c>
      <c r="D20" s="21">
        <v>405</v>
      </c>
      <c r="E20" s="22">
        <f>B20/B5*100</f>
        <v>0.9088056657477757</v>
      </c>
      <c r="F20" s="17"/>
      <c r="G20" s="19" t="s">
        <v>35</v>
      </c>
      <c r="H20" s="20">
        <f t="shared" si="0"/>
        <v>1402</v>
      </c>
      <c r="I20" s="21">
        <v>699</v>
      </c>
      <c r="J20" s="21">
        <v>703</v>
      </c>
      <c r="K20" s="22">
        <f>H20/B5*100</f>
        <v>1.5710795849301868</v>
      </c>
      <c r="L20" s="18"/>
    </row>
    <row r="21" spans="1:12" ht="13.5">
      <c r="A21" s="19" t="s">
        <v>36</v>
      </c>
      <c r="B21" s="20">
        <f t="shared" si="1"/>
        <v>806</v>
      </c>
      <c r="C21" s="21">
        <v>410</v>
      </c>
      <c r="D21" s="21">
        <v>396</v>
      </c>
      <c r="E21" s="22">
        <f>B21/B5*100</f>
        <v>0.9032026715076537</v>
      </c>
      <c r="F21" s="17"/>
      <c r="G21" s="19" t="s">
        <v>37</v>
      </c>
      <c r="H21" s="20">
        <f t="shared" si="0"/>
        <v>1453</v>
      </c>
      <c r="I21" s="21">
        <v>700</v>
      </c>
      <c r="J21" s="21">
        <v>753</v>
      </c>
      <c r="K21" s="22">
        <f>H21/B5*100</f>
        <v>1.6282301261794303</v>
      </c>
      <c r="L21" s="18"/>
    </row>
    <row r="22" spans="1:12" ht="13.5">
      <c r="A22" s="19" t="s">
        <v>38</v>
      </c>
      <c r="B22" s="20">
        <f t="shared" si="1"/>
        <v>807</v>
      </c>
      <c r="C22" s="21">
        <v>433</v>
      </c>
      <c r="D22" s="21">
        <v>374</v>
      </c>
      <c r="E22" s="22">
        <f>B22/B5*100</f>
        <v>0.904323270355678</v>
      </c>
      <c r="F22" s="17"/>
      <c r="G22" s="19" t="s">
        <v>39</v>
      </c>
      <c r="H22" s="20">
        <f t="shared" si="0"/>
        <v>1644</v>
      </c>
      <c r="I22" s="21">
        <v>800</v>
      </c>
      <c r="J22" s="21">
        <v>844</v>
      </c>
      <c r="K22" s="22">
        <f>H22/B5*100</f>
        <v>1.8422645061520877</v>
      </c>
      <c r="L22" s="18"/>
    </row>
    <row r="23" spans="1:12" ht="13.5">
      <c r="A23" s="24" t="s">
        <v>40</v>
      </c>
      <c r="B23" s="20">
        <f t="shared" si="1"/>
        <v>855</v>
      </c>
      <c r="C23" s="25">
        <v>440</v>
      </c>
      <c r="D23" s="25">
        <v>415</v>
      </c>
      <c r="E23" s="26">
        <f>B23/B5*100</f>
        <v>0.9581120150608486</v>
      </c>
      <c r="F23" s="17"/>
      <c r="G23" s="24" t="s">
        <v>41</v>
      </c>
      <c r="H23" s="20">
        <f t="shared" si="0"/>
        <v>1723</v>
      </c>
      <c r="I23" s="25">
        <v>844</v>
      </c>
      <c r="J23" s="25">
        <v>879</v>
      </c>
      <c r="K23" s="26">
        <f>H23/B5*100</f>
        <v>1.930791815146014</v>
      </c>
      <c r="L23" s="18"/>
    </row>
    <row r="24" spans="1:12" ht="13.5">
      <c r="A24" s="13" t="s">
        <v>42</v>
      </c>
      <c r="B24" s="38">
        <f t="shared" si="1"/>
        <v>4622</v>
      </c>
      <c r="C24" s="15">
        <f>SUM(C25:C29)</f>
        <v>2342</v>
      </c>
      <c r="D24" s="15">
        <f>SUM(D25:D29)</f>
        <v>2280</v>
      </c>
      <c r="E24" s="16">
        <f>ROUNDDOWN(B24/B5*100,2)+0.01</f>
        <v>5.18</v>
      </c>
      <c r="F24" s="17"/>
      <c r="G24" s="13" t="s">
        <v>43</v>
      </c>
      <c r="H24" s="38">
        <f t="shared" si="0"/>
        <v>6364</v>
      </c>
      <c r="I24" s="15">
        <f>SUM(I25:I29)</f>
        <v>3074</v>
      </c>
      <c r="J24" s="15">
        <f>SUM(J25:J29)</f>
        <v>3290</v>
      </c>
      <c r="K24" s="16">
        <f>H24/B5*100</f>
        <v>7.131491068827181</v>
      </c>
      <c r="L24" s="18"/>
    </row>
    <row r="25" spans="1:12" ht="13.5">
      <c r="A25" s="19" t="s">
        <v>44</v>
      </c>
      <c r="B25" s="20">
        <f t="shared" si="1"/>
        <v>914</v>
      </c>
      <c r="C25" s="21">
        <v>476</v>
      </c>
      <c r="D25" s="21">
        <v>438</v>
      </c>
      <c r="E25" s="22">
        <f>B25/B5*100</f>
        <v>1.024227347094287</v>
      </c>
      <c r="F25" s="17"/>
      <c r="G25" s="19" t="s">
        <v>45</v>
      </c>
      <c r="H25" s="20">
        <f t="shared" si="0"/>
        <v>1753</v>
      </c>
      <c r="I25" s="21">
        <v>850</v>
      </c>
      <c r="J25" s="21">
        <v>903</v>
      </c>
      <c r="K25" s="22">
        <f>H25/B5*100</f>
        <v>1.9644097805867455</v>
      </c>
      <c r="L25" s="18"/>
    </row>
    <row r="26" spans="1:12" ht="13.5">
      <c r="A26" s="19" t="s">
        <v>46</v>
      </c>
      <c r="B26" s="20">
        <f t="shared" si="1"/>
        <v>874</v>
      </c>
      <c r="C26" s="21">
        <v>456</v>
      </c>
      <c r="D26" s="21">
        <v>418</v>
      </c>
      <c r="E26" s="22">
        <f>B26/B5*100</f>
        <v>0.9794033931733118</v>
      </c>
      <c r="F26" s="17"/>
      <c r="G26" s="19" t="s">
        <v>47</v>
      </c>
      <c r="H26" s="20">
        <f t="shared" si="0"/>
        <v>1492</v>
      </c>
      <c r="I26" s="21">
        <v>715</v>
      </c>
      <c r="J26" s="21">
        <v>777</v>
      </c>
      <c r="K26" s="22">
        <f>H26/B5*100</f>
        <v>1.6719334812523812</v>
      </c>
      <c r="L26" s="18"/>
    </row>
    <row r="27" spans="1:12" ht="13.5">
      <c r="A27" s="19" t="s">
        <v>48</v>
      </c>
      <c r="B27" s="20">
        <f t="shared" si="1"/>
        <v>921</v>
      </c>
      <c r="C27" s="21">
        <v>447</v>
      </c>
      <c r="D27" s="21">
        <v>474</v>
      </c>
      <c r="E27" s="22">
        <f>B27/B5*100</f>
        <v>1.0320715390304578</v>
      </c>
      <c r="F27" s="17"/>
      <c r="G27" s="19" t="s">
        <v>49</v>
      </c>
      <c r="H27" s="20">
        <f t="shared" si="0"/>
        <v>875</v>
      </c>
      <c r="I27" s="21">
        <v>430</v>
      </c>
      <c r="J27" s="21">
        <v>445</v>
      </c>
      <c r="K27" s="22">
        <f>H27/B5*100</f>
        <v>0.9805239920213362</v>
      </c>
      <c r="L27" s="18"/>
    </row>
    <row r="28" spans="1:12" ht="13.5">
      <c r="A28" s="19" t="s">
        <v>50</v>
      </c>
      <c r="B28" s="20">
        <f t="shared" si="1"/>
        <v>895</v>
      </c>
      <c r="C28" s="21">
        <v>462</v>
      </c>
      <c r="D28" s="21">
        <v>433</v>
      </c>
      <c r="E28" s="22">
        <f>B28/B5*100</f>
        <v>1.0029359689818238</v>
      </c>
      <c r="F28" s="17"/>
      <c r="G28" s="19" t="s">
        <v>51</v>
      </c>
      <c r="H28" s="20">
        <f t="shared" si="0"/>
        <v>1018</v>
      </c>
      <c r="I28" s="21">
        <v>482</v>
      </c>
      <c r="J28" s="21">
        <v>536</v>
      </c>
      <c r="K28" s="22">
        <f>H28/B5*100</f>
        <v>1.140769627288823</v>
      </c>
      <c r="L28" s="18"/>
    </row>
    <row r="29" spans="1:12" ht="13.5">
      <c r="A29" s="24" t="s">
        <v>52</v>
      </c>
      <c r="B29" s="20">
        <f t="shared" si="1"/>
        <v>1018</v>
      </c>
      <c r="C29" s="25">
        <v>501</v>
      </c>
      <c r="D29" s="25">
        <v>517</v>
      </c>
      <c r="E29" s="26">
        <f>B29/B5*100</f>
        <v>1.140769627288823</v>
      </c>
      <c r="F29" s="17"/>
      <c r="G29" s="24" t="s">
        <v>53</v>
      </c>
      <c r="H29" s="20">
        <f t="shared" si="0"/>
        <v>1226</v>
      </c>
      <c r="I29" s="25">
        <v>597</v>
      </c>
      <c r="J29" s="25">
        <v>629</v>
      </c>
      <c r="K29" s="26">
        <f>H29/B5*100</f>
        <v>1.3738541876778951</v>
      </c>
      <c r="L29" s="18"/>
    </row>
    <row r="30" spans="1:12" ht="13.5">
      <c r="A30" s="13" t="s">
        <v>54</v>
      </c>
      <c r="B30" s="38">
        <f t="shared" si="1"/>
        <v>4378</v>
      </c>
      <c r="C30" s="15">
        <f>SUM(C31:C35)</f>
        <v>2235</v>
      </c>
      <c r="D30" s="15">
        <f>SUM(D31:D35)</f>
        <v>2143</v>
      </c>
      <c r="E30" s="16">
        <f>B30/B5*100</f>
        <v>4.905981756650754</v>
      </c>
      <c r="F30" s="17"/>
      <c r="G30" s="13" t="s">
        <v>55</v>
      </c>
      <c r="H30" s="38">
        <f t="shared" si="0"/>
        <v>4858</v>
      </c>
      <c r="I30" s="15">
        <f>SUM(I31:I35)</f>
        <v>2292</v>
      </c>
      <c r="J30" s="15">
        <f>SUM(J31:J35)</f>
        <v>2566</v>
      </c>
      <c r="K30" s="16">
        <f>H30/B5*100</f>
        <v>5.443869203702459</v>
      </c>
      <c r="L30" s="18"/>
    </row>
    <row r="31" spans="1:12" ht="13.5">
      <c r="A31" s="19" t="s">
        <v>56</v>
      </c>
      <c r="B31" s="20">
        <f t="shared" si="1"/>
        <v>958</v>
      </c>
      <c r="C31" s="21">
        <v>500</v>
      </c>
      <c r="D31" s="21">
        <v>458</v>
      </c>
      <c r="E31" s="22">
        <f>B31/B5*100</f>
        <v>1.07353369640736</v>
      </c>
      <c r="F31" s="17"/>
      <c r="G31" s="19" t="s">
        <v>57</v>
      </c>
      <c r="H31" s="20">
        <f t="shared" si="0"/>
        <v>1200</v>
      </c>
      <c r="I31" s="21">
        <v>584</v>
      </c>
      <c r="J31" s="21">
        <v>616</v>
      </c>
      <c r="K31" s="22">
        <f>H31/B5*100</f>
        <v>1.3447186176292611</v>
      </c>
      <c r="L31" s="18"/>
    </row>
    <row r="32" spans="1:12" ht="13.5">
      <c r="A32" s="19" t="s">
        <v>58</v>
      </c>
      <c r="B32" s="20">
        <f t="shared" si="1"/>
        <v>978</v>
      </c>
      <c r="C32" s="21">
        <v>496</v>
      </c>
      <c r="D32" s="21">
        <v>482</v>
      </c>
      <c r="E32" s="22">
        <f>B32/B5*100</f>
        <v>1.0959456733678479</v>
      </c>
      <c r="F32" s="17"/>
      <c r="G32" s="19" t="s">
        <v>59</v>
      </c>
      <c r="H32" s="20">
        <f t="shared" si="0"/>
        <v>1100</v>
      </c>
      <c r="I32" s="21">
        <v>521</v>
      </c>
      <c r="J32" s="21">
        <v>579</v>
      </c>
      <c r="K32" s="22">
        <f>H32/B5*100</f>
        <v>1.2326587328268226</v>
      </c>
      <c r="L32" s="18"/>
    </row>
    <row r="33" spans="1:12" ht="13.5">
      <c r="A33" s="19" t="s">
        <v>60</v>
      </c>
      <c r="B33" s="20">
        <f t="shared" si="1"/>
        <v>858</v>
      </c>
      <c r="C33" s="43">
        <v>440</v>
      </c>
      <c r="D33" s="21">
        <v>418</v>
      </c>
      <c r="E33" s="22">
        <f>B33/B5*100</f>
        <v>0.9614738116049216</v>
      </c>
      <c r="F33" s="17"/>
      <c r="G33" s="19" t="s">
        <v>61</v>
      </c>
      <c r="H33" s="20">
        <f t="shared" si="0"/>
        <v>1032</v>
      </c>
      <c r="I33" s="21">
        <v>488</v>
      </c>
      <c r="J33" s="21">
        <v>544</v>
      </c>
      <c r="K33" s="22">
        <f>H33/B5*100</f>
        <v>1.1564580111611644</v>
      </c>
      <c r="L33" s="18"/>
    </row>
    <row r="34" spans="1:12" ht="13.5">
      <c r="A34" s="19" t="s">
        <v>62</v>
      </c>
      <c r="B34" s="20">
        <f t="shared" si="1"/>
        <v>808</v>
      </c>
      <c r="C34" s="21">
        <v>397</v>
      </c>
      <c r="D34" s="21">
        <v>411</v>
      </c>
      <c r="E34" s="22">
        <f>B34/B5*100</f>
        <v>0.9054438692037025</v>
      </c>
      <c r="F34" s="17"/>
      <c r="G34" s="19" t="s">
        <v>63</v>
      </c>
      <c r="H34" s="20">
        <f t="shared" si="0"/>
        <v>823</v>
      </c>
      <c r="I34" s="21">
        <v>366</v>
      </c>
      <c r="J34" s="21">
        <v>457</v>
      </c>
      <c r="K34" s="22">
        <f>H34/B5*100</f>
        <v>0.9222528519240683</v>
      </c>
      <c r="L34" s="18"/>
    </row>
    <row r="35" spans="1:12" ht="13.5">
      <c r="A35" s="24" t="s">
        <v>64</v>
      </c>
      <c r="B35" s="20">
        <f t="shared" si="1"/>
        <v>776</v>
      </c>
      <c r="C35" s="25">
        <v>402</v>
      </c>
      <c r="D35" s="25">
        <v>374</v>
      </c>
      <c r="E35" s="26">
        <f>B35/B5*100</f>
        <v>0.8695847060669221</v>
      </c>
      <c r="F35" s="17"/>
      <c r="G35" s="24" t="s">
        <v>65</v>
      </c>
      <c r="H35" s="20">
        <f t="shared" si="0"/>
        <v>703</v>
      </c>
      <c r="I35" s="25">
        <v>333</v>
      </c>
      <c r="J35" s="25">
        <v>370</v>
      </c>
      <c r="K35" s="26">
        <f>H35/B5*100</f>
        <v>0.787780990161142</v>
      </c>
      <c r="L35" s="18"/>
    </row>
    <row r="36" spans="1:12" ht="13.5">
      <c r="A36" s="13" t="s">
        <v>66</v>
      </c>
      <c r="B36" s="38">
        <f t="shared" si="1"/>
        <v>3931</v>
      </c>
      <c r="C36" s="15">
        <f>SUM(C37:C41)</f>
        <v>1954</v>
      </c>
      <c r="D36" s="15">
        <f>SUM(D37:D41)</f>
        <v>1977</v>
      </c>
      <c r="E36" s="16">
        <f>B36/B5*100</f>
        <v>4.405074071583854</v>
      </c>
      <c r="F36" s="17"/>
      <c r="G36" s="13" t="s">
        <v>67</v>
      </c>
      <c r="H36" s="38">
        <f t="shared" si="0"/>
        <v>3280</v>
      </c>
      <c r="I36" s="15">
        <f>SUM(I37:I41)</f>
        <v>1480</v>
      </c>
      <c r="J36" s="15">
        <f>SUM(J37:J41)</f>
        <v>1800</v>
      </c>
      <c r="K36" s="16">
        <f>H36/B5*100</f>
        <v>3.67556422151998</v>
      </c>
      <c r="L36" s="18"/>
    </row>
    <row r="37" spans="1:12" ht="13.5">
      <c r="A37" s="19" t="s">
        <v>68</v>
      </c>
      <c r="B37" s="20">
        <f t="shared" si="1"/>
        <v>797</v>
      </c>
      <c r="C37" s="21">
        <v>420</v>
      </c>
      <c r="D37" s="21">
        <v>377</v>
      </c>
      <c r="E37" s="22">
        <f>B37/B5*100</f>
        <v>0.8931172818754342</v>
      </c>
      <c r="F37" s="17"/>
      <c r="G37" s="19" t="s">
        <v>69</v>
      </c>
      <c r="H37" s="20">
        <f t="shared" si="0"/>
        <v>769</v>
      </c>
      <c r="I37" s="21">
        <v>365</v>
      </c>
      <c r="J37" s="21">
        <v>404</v>
      </c>
      <c r="K37" s="22">
        <f>H37/B5*100</f>
        <v>0.8617405141307514</v>
      </c>
      <c r="L37" s="18"/>
    </row>
    <row r="38" spans="1:12" ht="13.5">
      <c r="A38" s="19" t="s">
        <v>70</v>
      </c>
      <c r="B38" s="20">
        <f t="shared" si="1"/>
        <v>761</v>
      </c>
      <c r="C38" s="21">
        <v>383</v>
      </c>
      <c r="D38" s="21">
        <v>378</v>
      </c>
      <c r="E38" s="22">
        <f>B38/B5*100</f>
        <v>0.8527757233465563</v>
      </c>
      <c r="F38" s="17"/>
      <c r="G38" s="19" t="s">
        <v>71</v>
      </c>
      <c r="H38" s="20">
        <f t="shared" si="0"/>
        <v>704</v>
      </c>
      <c r="I38" s="21">
        <v>335</v>
      </c>
      <c r="J38" s="21">
        <v>369</v>
      </c>
      <c r="K38" s="22">
        <f>H38/B5*100</f>
        <v>0.7889015890091664</v>
      </c>
      <c r="L38" s="18"/>
    </row>
    <row r="39" spans="1:12" ht="13.5">
      <c r="A39" s="19" t="s">
        <v>72</v>
      </c>
      <c r="B39" s="20">
        <f t="shared" si="1"/>
        <v>758</v>
      </c>
      <c r="C39" s="21">
        <v>351</v>
      </c>
      <c r="D39" s="21">
        <v>407</v>
      </c>
      <c r="E39" s="22">
        <f>B39/B5*100</f>
        <v>0.8494139268024833</v>
      </c>
      <c r="F39" s="17"/>
      <c r="G39" s="19" t="s">
        <v>73</v>
      </c>
      <c r="H39" s="20">
        <f t="shared" si="0"/>
        <v>689</v>
      </c>
      <c r="I39" s="21">
        <v>320</v>
      </c>
      <c r="J39" s="21">
        <v>369</v>
      </c>
      <c r="K39" s="22">
        <f>H39/B5*100</f>
        <v>0.7720926062888007</v>
      </c>
      <c r="L39" s="18"/>
    </row>
    <row r="40" spans="1:12" ht="13.5">
      <c r="A40" s="19" t="s">
        <v>74</v>
      </c>
      <c r="B40" s="20">
        <f t="shared" si="1"/>
        <v>807</v>
      </c>
      <c r="C40" s="21">
        <v>399</v>
      </c>
      <c r="D40" s="21">
        <v>408</v>
      </c>
      <c r="E40" s="22">
        <f>B40/B5*100</f>
        <v>0.904323270355678</v>
      </c>
      <c r="F40" s="17"/>
      <c r="G40" s="19" t="s">
        <v>75</v>
      </c>
      <c r="H40" s="20">
        <f t="shared" si="0"/>
        <v>585</v>
      </c>
      <c r="I40" s="21">
        <v>250</v>
      </c>
      <c r="J40" s="21">
        <v>335</v>
      </c>
      <c r="K40" s="22">
        <f>H40/B5*100</f>
        <v>0.6555503260942648</v>
      </c>
      <c r="L40" s="18"/>
    </row>
    <row r="41" spans="1:12" ht="13.5">
      <c r="A41" s="24" t="s">
        <v>76</v>
      </c>
      <c r="B41" s="20">
        <f t="shared" si="1"/>
        <v>808</v>
      </c>
      <c r="C41" s="25">
        <v>401</v>
      </c>
      <c r="D41" s="25">
        <v>407</v>
      </c>
      <c r="E41" s="26">
        <f>B41/B5*100</f>
        <v>0.9054438692037025</v>
      </c>
      <c r="F41" s="17"/>
      <c r="G41" s="24" t="s">
        <v>77</v>
      </c>
      <c r="H41" s="20">
        <f t="shared" si="0"/>
        <v>533</v>
      </c>
      <c r="I41" s="25">
        <v>210</v>
      </c>
      <c r="J41" s="25">
        <v>323</v>
      </c>
      <c r="K41" s="26">
        <f>H41/B5*100</f>
        <v>0.5972791859969968</v>
      </c>
      <c r="L41" s="18"/>
    </row>
    <row r="42" spans="1:12" ht="13.5">
      <c r="A42" s="13" t="s">
        <v>78</v>
      </c>
      <c r="B42" s="38">
        <f t="shared" si="1"/>
        <v>4656</v>
      </c>
      <c r="C42" s="15">
        <f>SUM(C43:C47)</f>
        <v>2383</v>
      </c>
      <c r="D42" s="15">
        <f>SUM(D43:D47)</f>
        <v>2273</v>
      </c>
      <c r="E42" s="16">
        <f>B42/B5*100</f>
        <v>5.217508236401533</v>
      </c>
      <c r="F42" s="17"/>
      <c r="G42" s="13" t="s">
        <v>79</v>
      </c>
      <c r="H42" s="38">
        <f t="shared" si="0"/>
        <v>2075</v>
      </c>
      <c r="I42" s="15">
        <f>SUM(I43:I47)</f>
        <v>725</v>
      </c>
      <c r="J42" s="15">
        <f>SUM(J43:J47)</f>
        <v>1350</v>
      </c>
      <c r="K42" s="16">
        <f>H42/B5*100</f>
        <v>2.3252426096505974</v>
      </c>
      <c r="L42" s="18"/>
    </row>
    <row r="43" spans="1:12" ht="13.5">
      <c r="A43" s="19" t="s">
        <v>80</v>
      </c>
      <c r="B43" s="20">
        <f t="shared" si="1"/>
        <v>861</v>
      </c>
      <c r="C43" s="21">
        <v>459</v>
      </c>
      <c r="D43" s="21">
        <v>402</v>
      </c>
      <c r="E43" s="22">
        <f>B43/B5*100</f>
        <v>0.9648356081489948</v>
      </c>
      <c r="F43" s="17"/>
      <c r="G43" s="19" t="s">
        <v>81</v>
      </c>
      <c r="H43" s="20">
        <f t="shared" si="0"/>
        <v>517</v>
      </c>
      <c r="I43" s="21">
        <v>201</v>
      </c>
      <c r="J43" s="21">
        <v>316</v>
      </c>
      <c r="K43" s="22">
        <f>H43/B5*100</f>
        <v>0.5793496044286066</v>
      </c>
      <c r="L43" s="18"/>
    </row>
    <row r="44" spans="1:12" ht="13.5">
      <c r="A44" s="19" t="s">
        <v>82</v>
      </c>
      <c r="B44" s="20">
        <f t="shared" si="1"/>
        <v>889</v>
      </c>
      <c r="C44" s="21">
        <v>452</v>
      </c>
      <c r="D44" s="21">
        <v>437</v>
      </c>
      <c r="E44" s="22">
        <f>B44/B5*100</f>
        <v>0.9962123758936776</v>
      </c>
      <c r="F44" s="17"/>
      <c r="G44" s="19" t="s">
        <v>83</v>
      </c>
      <c r="H44" s="20">
        <f t="shared" si="0"/>
        <v>481</v>
      </c>
      <c r="I44" s="21">
        <v>174</v>
      </c>
      <c r="J44" s="21">
        <v>307</v>
      </c>
      <c r="K44" s="22">
        <f>H44/B5*100</f>
        <v>0.5390080458997288</v>
      </c>
      <c r="L44" s="18"/>
    </row>
    <row r="45" spans="1:12" ht="13.5">
      <c r="A45" s="19" t="s">
        <v>84</v>
      </c>
      <c r="B45" s="20">
        <f t="shared" si="1"/>
        <v>923</v>
      </c>
      <c r="C45" s="21">
        <v>473</v>
      </c>
      <c r="D45" s="21">
        <v>450</v>
      </c>
      <c r="E45" s="22">
        <f>B45/B5*100</f>
        <v>1.0343127367265066</v>
      </c>
      <c r="F45" s="17"/>
      <c r="G45" s="19" t="s">
        <v>85</v>
      </c>
      <c r="H45" s="20">
        <f t="shared" si="0"/>
        <v>433</v>
      </c>
      <c r="I45" s="21">
        <v>157</v>
      </c>
      <c r="J45" s="21">
        <v>276</v>
      </c>
      <c r="K45" s="22">
        <f>H45/B5*100</f>
        <v>0.48521930119455836</v>
      </c>
      <c r="L45" s="18"/>
    </row>
    <row r="46" spans="1:12" ht="13.5">
      <c r="A46" s="19" t="s">
        <v>86</v>
      </c>
      <c r="B46" s="20">
        <f t="shared" si="1"/>
        <v>958</v>
      </c>
      <c r="C46" s="21">
        <v>490</v>
      </c>
      <c r="D46" s="21">
        <v>468</v>
      </c>
      <c r="E46" s="22">
        <f>B46/B5*100</f>
        <v>1.07353369640736</v>
      </c>
      <c r="F46" s="17"/>
      <c r="G46" s="19" t="s">
        <v>87</v>
      </c>
      <c r="H46" s="20">
        <f t="shared" si="0"/>
        <v>346</v>
      </c>
      <c r="I46" s="21">
        <v>103</v>
      </c>
      <c r="J46" s="21">
        <v>243</v>
      </c>
      <c r="K46" s="22">
        <f>H46/B5*100</f>
        <v>0.38772720141643696</v>
      </c>
      <c r="L46" s="18"/>
    </row>
    <row r="47" spans="1:12" ht="13.5">
      <c r="A47" s="24" t="s">
        <v>88</v>
      </c>
      <c r="B47" s="20">
        <f t="shared" si="1"/>
        <v>1025</v>
      </c>
      <c r="C47" s="25">
        <v>509</v>
      </c>
      <c r="D47" s="25">
        <v>516</v>
      </c>
      <c r="E47" s="26">
        <f>B47/B5*100</f>
        <v>1.1486138192249937</v>
      </c>
      <c r="F47" s="17"/>
      <c r="G47" s="24" t="s">
        <v>89</v>
      </c>
      <c r="H47" s="20">
        <f t="shared" si="0"/>
        <v>298</v>
      </c>
      <c r="I47" s="25">
        <v>90</v>
      </c>
      <c r="J47" s="25">
        <v>208</v>
      </c>
      <c r="K47" s="26">
        <f>H47/B5*100</f>
        <v>0.3339384567112665</v>
      </c>
      <c r="L47" s="18"/>
    </row>
    <row r="48" spans="1:12" ht="13.5">
      <c r="A48" s="13" t="s">
        <v>90</v>
      </c>
      <c r="B48" s="38">
        <f t="shared" si="1"/>
        <v>5183</v>
      </c>
      <c r="C48" s="15">
        <f>SUM(C49:C53)</f>
        <v>2610</v>
      </c>
      <c r="D48" s="15">
        <f>SUM(D49:D53)</f>
        <v>2573</v>
      </c>
      <c r="E48" s="16">
        <f>B48/B5*100</f>
        <v>5.808063829310384</v>
      </c>
      <c r="F48" s="17"/>
      <c r="G48" s="13" t="s">
        <v>91</v>
      </c>
      <c r="H48" s="38">
        <f t="shared" si="0"/>
        <v>1014</v>
      </c>
      <c r="I48" s="15">
        <f>SUM(I49:I53)</f>
        <v>266</v>
      </c>
      <c r="J48" s="15">
        <f>SUM(J49:J53)</f>
        <v>748</v>
      </c>
      <c r="K48" s="16">
        <f>H48/B5*100</f>
        <v>1.1362872318967256</v>
      </c>
      <c r="L48" s="18"/>
    </row>
    <row r="49" spans="1:12" ht="13.5">
      <c r="A49" s="19" t="s">
        <v>92</v>
      </c>
      <c r="B49" s="20">
        <f t="shared" si="1"/>
        <v>1008</v>
      </c>
      <c r="C49" s="21">
        <v>511</v>
      </c>
      <c r="D49" s="21">
        <v>497</v>
      </c>
      <c r="E49" s="22">
        <f>B49/B5*100</f>
        <v>1.1295636388085792</v>
      </c>
      <c r="F49" s="17"/>
      <c r="G49" s="19" t="s">
        <v>93</v>
      </c>
      <c r="H49" s="20">
        <f t="shared" si="0"/>
        <v>286</v>
      </c>
      <c r="I49" s="21">
        <v>90</v>
      </c>
      <c r="J49" s="21">
        <v>196</v>
      </c>
      <c r="K49" s="22">
        <f>H49/B5*100</f>
        <v>0.3204912705349739</v>
      </c>
      <c r="L49" s="18"/>
    </row>
    <row r="50" spans="1:12" ht="13.5">
      <c r="A50" s="19" t="s">
        <v>94</v>
      </c>
      <c r="B50" s="20">
        <f>C50+D50</f>
        <v>1031</v>
      </c>
      <c r="C50" s="21">
        <v>503</v>
      </c>
      <c r="D50" s="21">
        <v>528</v>
      </c>
      <c r="E50" s="22">
        <f>B50/B5*100</f>
        <v>1.1553374123131401</v>
      </c>
      <c r="F50" s="17"/>
      <c r="G50" s="19" t="s">
        <v>95</v>
      </c>
      <c r="H50" s="20">
        <f>I50+J50</f>
        <v>259</v>
      </c>
      <c r="I50" s="21">
        <v>65</v>
      </c>
      <c r="J50" s="21">
        <v>194</v>
      </c>
      <c r="K50" s="22">
        <f>H50/B5*100</f>
        <v>0.2902351016383155</v>
      </c>
      <c r="L50" s="18"/>
    </row>
    <row r="51" spans="1:12" ht="13.5">
      <c r="A51" s="19" t="s">
        <v>96</v>
      </c>
      <c r="B51" s="20">
        <f t="shared" si="1"/>
        <v>1028</v>
      </c>
      <c r="C51" s="21">
        <v>510</v>
      </c>
      <c r="D51" s="21">
        <v>518</v>
      </c>
      <c r="E51" s="22">
        <f>B51/B5*100</f>
        <v>1.151975615769067</v>
      </c>
      <c r="F51" s="17"/>
      <c r="G51" s="19" t="s">
        <v>97</v>
      </c>
      <c r="H51" s="20">
        <f aca="true" t="shared" si="2" ref="H51:H60">I51+J51</f>
        <v>193</v>
      </c>
      <c r="I51" s="21">
        <v>52</v>
      </c>
      <c r="J51" s="21">
        <v>141</v>
      </c>
      <c r="K51" s="22">
        <f>H51/B5*100</f>
        <v>0.21627557766870617</v>
      </c>
      <c r="L51" s="18"/>
    </row>
    <row r="52" spans="1:12" ht="13.5">
      <c r="A52" s="19" t="s">
        <v>98</v>
      </c>
      <c r="B52" s="20">
        <f t="shared" si="1"/>
        <v>1011</v>
      </c>
      <c r="C52" s="21">
        <v>517</v>
      </c>
      <c r="D52" s="21">
        <v>494</v>
      </c>
      <c r="E52" s="22">
        <f>B52/B5*100</f>
        <v>1.1329254353526523</v>
      </c>
      <c r="F52" s="17"/>
      <c r="G52" s="19" t="s">
        <v>99</v>
      </c>
      <c r="H52" s="20">
        <f t="shared" si="2"/>
        <v>144</v>
      </c>
      <c r="I52" s="21">
        <v>33</v>
      </c>
      <c r="J52" s="21">
        <v>111</v>
      </c>
      <c r="K52" s="22">
        <f>H52/B5*100</f>
        <v>0.16136623411551135</v>
      </c>
      <c r="L52" s="18"/>
    </row>
    <row r="53" spans="1:12" ht="13.5">
      <c r="A53" s="24" t="s">
        <v>100</v>
      </c>
      <c r="B53" s="20">
        <f t="shared" si="1"/>
        <v>1105</v>
      </c>
      <c r="C53" s="25">
        <v>569</v>
      </c>
      <c r="D53" s="25">
        <v>536</v>
      </c>
      <c r="E53" s="26">
        <f>B53/B5*100</f>
        <v>1.2382617270669445</v>
      </c>
      <c r="F53" s="17"/>
      <c r="G53" s="24" t="s">
        <v>101</v>
      </c>
      <c r="H53" s="20">
        <f t="shared" si="2"/>
        <v>132</v>
      </c>
      <c r="I53" s="25">
        <v>26</v>
      </c>
      <c r="J53" s="25">
        <v>106</v>
      </c>
      <c r="K53" s="26">
        <f>H53/B5*100</f>
        <v>0.14791904793921873</v>
      </c>
      <c r="L53" s="18"/>
    </row>
    <row r="54" spans="1:12" ht="13.5">
      <c r="A54" s="13" t="s">
        <v>102</v>
      </c>
      <c r="B54" s="38">
        <f t="shared" si="1"/>
        <v>6261</v>
      </c>
      <c r="C54" s="15">
        <f>SUM(C55:C59)</f>
        <v>3147</v>
      </c>
      <c r="D54" s="15">
        <f>SUM(D55:D59)</f>
        <v>3114</v>
      </c>
      <c r="E54" s="16">
        <f>B54/B5*100</f>
        <v>7.01606938748067</v>
      </c>
      <c r="F54" s="17"/>
      <c r="G54" s="13" t="s">
        <v>103</v>
      </c>
      <c r="H54" s="38">
        <f t="shared" si="2"/>
        <v>275</v>
      </c>
      <c r="I54" s="15">
        <f>SUM(I55:I59)</f>
        <v>37</v>
      </c>
      <c r="J54" s="15">
        <f>SUM(J55:J59)</f>
        <v>238</v>
      </c>
      <c r="K54" s="16">
        <f>H54/B5*100</f>
        <v>0.30816468320670565</v>
      </c>
      <c r="L54" s="18"/>
    </row>
    <row r="55" spans="1:12" ht="13.5">
      <c r="A55" s="19" t="s">
        <v>104</v>
      </c>
      <c r="B55" s="20">
        <f t="shared" si="1"/>
        <v>1182</v>
      </c>
      <c r="C55" s="21">
        <v>598</v>
      </c>
      <c r="D55" s="21">
        <v>584</v>
      </c>
      <c r="E55" s="22">
        <f>B55/B5*100</f>
        <v>1.3245478383648221</v>
      </c>
      <c r="F55" s="17"/>
      <c r="G55" s="19" t="s">
        <v>105</v>
      </c>
      <c r="H55" s="20">
        <f t="shared" si="2"/>
        <v>95</v>
      </c>
      <c r="I55" s="21">
        <v>15</v>
      </c>
      <c r="J55" s="21">
        <v>80</v>
      </c>
      <c r="K55" s="22">
        <f>H55/B5*100</f>
        <v>0.10645689056231651</v>
      </c>
      <c r="L55" s="18"/>
    </row>
    <row r="56" spans="1:12" ht="13.5">
      <c r="A56" s="19" t="s">
        <v>106</v>
      </c>
      <c r="B56" s="20">
        <f t="shared" si="1"/>
        <v>1204</v>
      </c>
      <c r="C56" s="21">
        <v>618</v>
      </c>
      <c r="D56" s="21">
        <v>586</v>
      </c>
      <c r="E56" s="22">
        <f>B56/B5*100</f>
        <v>1.3492010130213588</v>
      </c>
      <c r="F56" s="17"/>
      <c r="G56" s="19" t="s">
        <v>107</v>
      </c>
      <c r="H56" s="20">
        <f t="shared" si="2"/>
        <v>73</v>
      </c>
      <c r="I56" s="21">
        <v>12</v>
      </c>
      <c r="J56" s="21">
        <v>61</v>
      </c>
      <c r="K56" s="22">
        <f>H56/B5*100</f>
        <v>0.08180371590578006</v>
      </c>
      <c r="L56" s="18"/>
    </row>
    <row r="57" spans="1:12" ht="13.5">
      <c r="A57" s="19" t="s">
        <v>108</v>
      </c>
      <c r="B57" s="20">
        <f t="shared" si="1"/>
        <v>1224</v>
      </c>
      <c r="C57" s="21">
        <v>616</v>
      </c>
      <c r="D57" s="21">
        <v>608</v>
      </c>
      <c r="E57" s="22">
        <f>B57/B5*100</f>
        <v>1.3716129899818463</v>
      </c>
      <c r="F57" s="17"/>
      <c r="G57" s="19" t="s">
        <v>109</v>
      </c>
      <c r="H57" s="20">
        <f t="shared" si="2"/>
        <v>43</v>
      </c>
      <c r="I57" s="21">
        <v>3</v>
      </c>
      <c r="J57" s="21">
        <v>40</v>
      </c>
      <c r="K57" s="22">
        <f>H57/B5*100</f>
        <v>0.04818575046504852</v>
      </c>
      <c r="L57" s="18"/>
    </row>
    <row r="58" spans="1:12" ht="13.5">
      <c r="A58" s="19" t="s">
        <v>110</v>
      </c>
      <c r="B58" s="20">
        <f t="shared" si="1"/>
        <v>1273</v>
      </c>
      <c r="C58" s="21">
        <v>648</v>
      </c>
      <c r="D58" s="21">
        <v>625</v>
      </c>
      <c r="E58" s="22">
        <f>B58/B5*100</f>
        <v>1.4265223335350412</v>
      </c>
      <c r="F58" s="17"/>
      <c r="G58" s="19" t="s">
        <v>111</v>
      </c>
      <c r="H58" s="20">
        <f t="shared" si="2"/>
        <v>37</v>
      </c>
      <c r="I58" s="21">
        <v>3</v>
      </c>
      <c r="J58" s="21">
        <v>34</v>
      </c>
      <c r="K58" s="22">
        <f>H58/B5*100</f>
        <v>0.04146215737690222</v>
      </c>
      <c r="L58" s="18"/>
    </row>
    <row r="59" spans="1:12" ht="13.5">
      <c r="A59" s="24" t="s">
        <v>112</v>
      </c>
      <c r="B59" s="20">
        <f t="shared" si="1"/>
        <v>1378</v>
      </c>
      <c r="C59" s="25">
        <v>667</v>
      </c>
      <c r="D59" s="25">
        <v>711</v>
      </c>
      <c r="E59" s="26">
        <f>B59/B5*100</f>
        <v>1.5441852125776014</v>
      </c>
      <c r="F59" s="17"/>
      <c r="G59" s="24" t="s">
        <v>113</v>
      </c>
      <c r="H59" s="20">
        <f t="shared" si="2"/>
        <v>27</v>
      </c>
      <c r="I59" s="25">
        <v>4</v>
      </c>
      <c r="J59" s="25">
        <v>23</v>
      </c>
      <c r="K59" s="26">
        <f>H59/B5*100</f>
        <v>0.030256168896658373</v>
      </c>
      <c r="L59" s="18"/>
    </row>
    <row r="60" spans="1:12" ht="13.5">
      <c r="A60" s="13" t="s">
        <v>114</v>
      </c>
      <c r="B60" s="38">
        <f t="shared" si="1"/>
        <v>6421</v>
      </c>
      <c r="C60" s="15">
        <f>SUM(C61:C65)</f>
        <v>3273</v>
      </c>
      <c r="D60" s="15">
        <f>SUM(D61:D65)</f>
        <v>3148</v>
      </c>
      <c r="E60" s="16">
        <f>B60/B5*100</f>
        <v>7.19536520316457</v>
      </c>
      <c r="F60" s="17"/>
      <c r="G60" s="13" t="s">
        <v>115</v>
      </c>
      <c r="H60" s="38">
        <f t="shared" si="2"/>
        <v>46</v>
      </c>
      <c r="I60" s="15">
        <v>5</v>
      </c>
      <c r="J60" s="15">
        <v>41</v>
      </c>
      <c r="K60" s="16">
        <f>H60/B5*100</f>
        <v>0.051547547009121675</v>
      </c>
      <c r="L60" s="18"/>
    </row>
    <row r="61" spans="1:10" ht="13.5">
      <c r="A61" s="19" t="s">
        <v>116</v>
      </c>
      <c r="B61" s="20">
        <f t="shared" si="1"/>
        <v>1363</v>
      </c>
      <c r="C61" s="21">
        <v>710</v>
      </c>
      <c r="D61" s="21">
        <v>653</v>
      </c>
      <c r="E61" s="22">
        <f>B61/B5*100</f>
        <v>1.5273762298572358</v>
      </c>
      <c r="F61" s="17"/>
      <c r="H61" s="23"/>
      <c r="I61" s="21"/>
      <c r="J61" s="21"/>
    </row>
    <row r="62" spans="1:10" ht="13.5">
      <c r="A62" s="19" t="s">
        <v>117</v>
      </c>
      <c r="B62" s="20">
        <f t="shared" si="1"/>
        <v>1312</v>
      </c>
      <c r="C62" s="21">
        <v>691</v>
      </c>
      <c r="D62" s="21">
        <v>621</v>
      </c>
      <c r="E62" s="22">
        <f>B62/B5*100</f>
        <v>1.470225688607992</v>
      </c>
      <c r="F62" s="17"/>
      <c r="G62" s="2" t="s">
        <v>118</v>
      </c>
      <c r="H62" s="23"/>
      <c r="I62" s="21"/>
      <c r="J62" s="21"/>
    </row>
    <row r="63" spans="1:11" ht="13.5">
      <c r="A63" s="19" t="s">
        <v>119</v>
      </c>
      <c r="B63" s="20">
        <f t="shared" si="1"/>
        <v>1297</v>
      </c>
      <c r="C63" s="21">
        <v>657</v>
      </c>
      <c r="D63" s="21">
        <v>640</v>
      </c>
      <c r="E63" s="22">
        <f>B63/B5*100</f>
        <v>1.4534167058876264</v>
      </c>
      <c r="F63" s="17"/>
      <c r="G63" s="2" t="s">
        <v>120</v>
      </c>
      <c r="H63" s="27">
        <v>11350</v>
      </c>
      <c r="I63" s="28">
        <v>5871</v>
      </c>
      <c r="J63" s="28">
        <v>5479</v>
      </c>
      <c r="K63" s="22">
        <v>12.72</v>
      </c>
    </row>
    <row r="64" spans="1:11" ht="13.5">
      <c r="A64" s="19" t="s">
        <v>121</v>
      </c>
      <c r="B64" s="20">
        <f t="shared" si="1"/>
        <v>1240</v>
      </c>
      <c r="C64" s="21">
        <v>611</v>
      </c>
      <c r="D64" s="21">
        <v>629</v>
      </c>
      <c r="E64" s="22">
        <f>B64/B5*100</f>
        <v>1.3895425715502365</v>
      </c>
      <c r="F64" s="17"/>
      <c r="G64" s="2" t="s">
        <v>122</v>
      </c>
      <c r="H64" s="27">
        <v>52439</v>
      </c>
      <c r="I64" s="21">
        <v>26073</v>
      </c>
      <c r="J64" s="21">
        <v>26366</v>
      </c>
      <c r="K64" s="22">
        <v>58.76</v>
      </c>
    </row>
    <row r="65" spans="1:11" ht="13.5">
      <c r="A65" s="24" t="s">
        <v>123</v>
      </c>
      <c r="B65" s="20">
        <f t="shared" si="1"/>
        <v>1209</v>
      </c>
      <c r="C65" s="25">
        <v>604</v>
      </c>
      <c r="D65" s="25">
        <v>605</v>
      </c>
      <c r="E65" s="26">
        <f>B65/B5*100</f>
        <v>1.3548040072614806</v>
      </c>
      <c r="F65" s="17"/>
      <c r="G65" s="2" t="s">
        <v>124</v>
      </c>
      <c r="H65" s="27">
        <v>25449</v>
      </c>
      <c r="I65" s="21">
        <v>11555</v>
      </c>
      <c r="J65" s="21">
        <v>13894</v>
      </c>
      <c r="K65" s="22">
        <v>28.52</v>
      </c>
    </row>
    <row r="66" spans="1:10" ht="13.5">
      <c r="A66" s="13" t="s">
        <v>125</v>
      </c>
      <c r="B66" s="38">
        <f t="shared" si="1"/>
        <v>5472</v>
      </c>
      <c r="C66" s="15">
        <f>SUM(C67:C71)</f>
        <v>2636</v>
      </c>
      <c r="D66" s="15">
        <f>SUM(D67:D71)</f>
        <v>2836</v>
      </c>
      <c r="E66" s="16">
        <f>B66/B5*100</f>
        <v>6.131916896389431</v>
      </c>
      <c r="F66" s="17"/>
      <c r="G66" s="2" t="s">
        <v>126</v>
      </c>
      <c r="H66" s="23"/>
      <c r="I66" s="21"/>
      <c r="J66" s="21"/>
    </row>
    <row r="67" spans="1:10" ht="13.5">
      <c r="A67" s="19" t="s">
        <v>127</v>
      </c>
      <c r="B67" s="20">
        <f t="shared" si="1"/>
        <v>1158</v>
      </c>
      <c r="C67" s="21">
        <v>588</v>
      </c>
      <c r="D67" s="21">
        <v>570</v>
      </c>
      <c r="E67" s="22">
        <f>B67/B5*100</f>
        <v>1.297653466012237</v>
      </c>
      <c r="F67" s="17"/>
      <c r="G67" s="2" t="s">
        <v>120</v>
      </c>
      <c r="H67" s="29">
        <v>12.72</v>
      </c>
      <c r="I67" s="30">
        <v>6.58</v>
      </c>
      <c r="J67" s="40">
        <v>6.14</v>
      </c>
    </row>
    <row r="68" spans="1:10" ht="13.5">
      <c r="A68" s="19" t="s">
        <v>128</v>
      </c>
      <c r="B68" s="20">
        <f t="shared" si="1"/>
        <v>1134</v>
      </c>
      <c r="C68" s="21">
        <v>550</v>
      </c>
      <c r="D68" s="21">
        <v>584</v>
      </c>
      <c r="E68" s="22">
        <f>B68/B5*100</f>
        <v>1.2707590936596518</v>
      </c>
      <c r="F68" s="17"/>
      <c r="G68" s="2" t="s">
        <v>122</v>
      </c>
      <c r="H68" s="29">
        <v>58.76</v>
      </c>
      <c r="I68" s="30">
        <v>29.22</v>
      </c>
      <c r="J68" s="30">
        <v>29.55</v>
      </c>
    </row>
    <row r="69" spans="1:10" ht="13.5">
      <c r="A69" s="19" t="s">
        <v>129</v>
      </c>
      <c r="B69" s="20">
        <f t="shared" si="1"/>
        <v>974</v>
      </c>
      <c r="C69" s="21">
        <v>451</v>
      </c>
      <c r="D69" s="21">
        <v>523</v>
      </c>
      <c r="E69" s="22">
        <f>B69/B5*100</f>
        <v>1.0914632779757503</v>
      </c>
      <c r="F69" s="17"/>
      <c r="G69" s="2" t="s">
        <v>124</v>
      </c>
      <c r="H69" s="29">
        <v>28.52</v>
      </c>
      <c r="I69" s="30">
        <v>12.95</v>
      </c>
      <c r="J69" s="30">
        <v>15.57</v>
      </c>
    </row>
    <row r="70" spans="1:10" ht="13.5">
      <c r="A70" s="19" t="s">
        <v>130</v>
      </c>
      <c r="B70" s="20">
        <f t="shared" si="1"/>
        <v>1136</v>
      </c>
      <c r="C70" s="21">
        <v>540</v>
      </c>
      <c r="D70" s="21">
        <v>596</v>
      </c>
      <c r="E70" s="22">
        <f>B70/B5*100</f>
        <v>1.2730002913557006</v>
      </c>
      <c r="F70" s="17"/>
      <c r="H70" s="23"/>
      <c r="I70" s="21"/>
      <c r="J70" s="21"/>
    </row>
    <row r="71" spans="1:10" ht="13.5">
      <c r="A71" s="31" t="s">
        <v>131</v>
      </c>
      <c r="B71" s="20">
        <f>C71+D71</f>
        <v>1070</v>
      </c>
      <c r="C71" s="32">
        <v>507</v>
      </c>
      <c r="D71" s="32">
        <v>563</v>
      </c>
      <c r="E71" s="22">
        <f>B71/B5*100</f>
        <v>1.1990407673860912</v>
      </c>
      <c r="F71" s="17"/>
      <c r="G71" s="2" t="s">
        <v>132</v>
      </c>
      <c r="H71" s="23">
        <v>47</v>
      </c>
      <c r="I71" s="21">
        <v>45</v>
      </c>
      <c r="J71" s="21">
        <v>48</v>
      </c>
    </row>
    <row r="72" spans="1:11" ht="13.5">
      <c r="A72" s="33"/>
      <c r="B72" s="34"/>
      <c r="C72" s="35"/>
      <c r="D72" s="35"/>
      <c r="E72" s="35"/>
      <c r="F72" s="11"/>
      <c r="G72" s="35" t="s">
        <v>133</v>
      </c>
      <c r="H72" s="36">
        <v>106</v>
      </c>
      <c r="I72" s="37">
        <v>103</v>
      </c>
      <c r="J72" s="37">
        <v>106</v>
      </c>
      <c r="K72" s="35"/>
    </row>
  </sheetData>
  <sheetProtection/>
  <mergeCells count="1">
    <mergeCell ref="I3:K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2018-08-13T01:53:44Z</dcterms:modified>
  <cp:category/>
  <cp:version/>
  <cp:contentType/>
  <cp:contentStatus/>
</cp:coreProperties>
</file>