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155" activeTab="0"/>
  </bookViews>
  <sheets>
    <sheet name="第１表(1)" sheetId="1" r:id="rId1"/>
    <sheet name="第1表(2)" sheetId="2" r:id="rId2"/>
    <sheet name="第１表(3)" sheetId="3" r:id="rId3"/>
    <sheet name="第１表(4)" sheetId="4" r:id="rId4"/>
  </sheets>
  <externalReferences>
    <externalReference r:id="rId7"/>
  </externalReferences>
  <definedNames>
    <definedName name="all">#REF!</definedName>
    <definedName name="Q_900SEL">#REF!</definedName>
    <definedName name="QWORK2">#REF!</definedName>
  </definedNames>
  <calcPr fullCalcOnLoad="1"/>
</workbook>
</file>

<file path=xl/comments3.xml><?xml version="1.0" encoding="utf-8"?>
<comments xmlns="http://schemas.openxmlformats.org/spreadsheetml/2006/main">
  <authors>
    <author>yukiko jibuta</author>
  </authors>
  <commentList>
    <comment ref="H30" authorId="0">
      <text>
        <r>
          <rPr>
            <sz val="9"/>
            <rFont val="ＭＳ Ｐゴシック"/>
            <family val="3"/>
          </rPr>
          <t>276,347</t>
        </r>
      </text>
    </comment>
    <comment ref="H9" authorId="0">
      <text>
        <r>
          <rPr>
            <sz val="9"/>
            <rFont val="ＭＳ Ｐゴシック"/>
            <family val="3"/>
          </rPr>
          <t>55000</t>
        </r>
        <r>
          <rPr>
            <b/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<sst xmlns="http://schemas.openxmlformats.org/spreadsheetml/2006/main" count="306" uniqueCount="103">
  <si>
    <t>他に分類されない卸売業</t>
  </si>
  <si>
    <t>紙・紙製品</t>
  </si>
  <si>
    <t>医薬品・化粧品等</t>
  </si>
  <si>
    <t>家具・建具・じゅう器等</t>
  </si>
  <si>
    <t>その他の卸売業</t>
  </si>
  <si>
    <t>その他の機械器具</t>
  </si>
  <si>
    <t>電気機械器具</t>
  </si>
  <si>
    <t>自動車</t>
  </si>
  <si>
    <t>産業機械器具</t>
  </si>
  <si>
    <t>機械器具卸売業</t>
  </si>
  <si>
    <t>再生資源</t>
  </si>
  <si>
    <t>非鉄金属</t>
  </si>
  <si>
    <t>鉄鋼製品</t>
  </si>
  <si>
    <t>石油・鉱物</t>
  </si>
  <si>
    <t>化学製品</t>
  </si>
  <si>
    <t>建築材料</t>
  </si>
  <si>
    <t>建築材料，鉱物・金属材料等卸売業</t>
  </si>
  <si>
    <t>食料・飲料</t>
  </si>
  <si>
    <t>農畜産物・水産物</t>
  </si>
  <si>
    <t>飲食料品卸売業</t>
  </si>
  <si>
    <t>身の回り品</t>
  </si>
  <si>
    <t>衣服</t>
  </si>
  <si>
    <t>繊維品＊</t>
  </si>
  <si>
    <t>繊維・衣服等卸売業</t>
  </si>
  <si>
    <t>各種商品</t>
  </si>
  <si>
    <t>各種商品卸売業</t>
  </si>
  <si>
    <t>卸売業計</t>
  </si>
  <si>
    <t>50～59</t>
  </si>
  <si>
    <t>合計</t>
  </si>
  <si>
    <t>(人)</t>
  </si>
  <si>
    <t>ﾊﾟｰﾄ
ｱﾙﾊﾞｲﾄ等</t>
  </si>
  <si>
    <t>正社員・
正職員</t>
  </si>
  <si>
    <t>計</t>
  </si>
  <si>
    <t>うち
法人</t>
  </si>
  <si>
    <t>ﾊﾟｰﾄ・
ｱﾙﾊﾞｲﾄ等
の
8時間換算
雇用者数</t>
  </si>
  <si>
    <t>従業者･
臨時雇用者のうち他への出向又は派遣従業者</t>
  </si>
  <si>
    <t>他からの
出向･派遣
従業者</t>
  </si>
  <si>
    <t>臨時
雇用
者数</t>
  </si>
  <si>
    <t>常用雇用者</t>
  </si>
  <si>
    <t>個人
事業主
及び
無給家族
従業者</t>
  </si>
  <si>
    <t>他からの
出向･派遣
従業者</t>
  </si>
  <si>
    <t>有給役員</t>
  </si>
  <si>
    <t>個　　　　　　　　　　　人</t>
  </si>
  <si>
    <t>　人</t>
  </si>
  <si>
    <t>法</t>
  </si>
  <si>
    <t>総数</t>
  </si>
  <si>
    <t>　　　　業　　　　　　　　　　　　者　　　　　　　　　　　　数</t>
  </si>
  <si>
    <t>　　　　　　　　　　　　　　　　　　従</t>
  </si>
  <si>
    <t>事業所数</t>
  </si>
  <si>
    <t>産　業　分　類　小　分　類</t>
  </si>
  <si>
    <t>第１表　産業分類小分類別結果表</t>
  </si>
  <si>
    <t>その他の無店舗</t>
  </si>
  <si>
    <t>自動販売機による</t>
  </si>
  <si>
    <t>通信販売・訪問販売</t>
  </si>
  <si>
    <t>無店舗小売業</t>
  </si>
  <si>
    <t>他に分類されない小売業</t>
  </si>
  <si>
    <t>写真機・時計・眼鏡</t>
  </si>
  <si>
    <t>スポーツ用品・がん具等＊</t>
  </si>
  <si>
    <t>書籍・文房具</t>
  </si>
  <si>
    <t>燃料</t>
  </si>
  <si>
    <t>農耕用品</t>
  </si>
  <si>
    <t>医薬品・化粧品</t>
  </si>
  <si>
    <t>じゅう器</t>
  </si>
  <si>
    <t>家具・建具・畳</t>
  </si>
  <si>
    <t>その他の小売業</t>
  </si>
  <si>
    <t>機械器具</t>
  </si>
  <si>
    <t>自転車</t>
  </si>
  <si>
    <t>機械器具小売業</t>
  </si>
  <si>
    <t>その他の飲食料品</t>
  </si>
  <si>
    <t>菓子・パン</t>
  </si>
  <si>
    <t>酒</t>
  </si>
  <si>
    <t>鮮魚</t>
  </si>
  <si>
    <t>食肉</t>
  </si>
  <si>
    <t>野菜・果実</t>
  </si>
  <si>
    <t>各種食料品</t>
  </si>
  <si>
    <t>飲食料品小売業</t>
  </si>
  <si>
    <t>その他の織物・衣服・身の回り品</t>
  </si>
  <si>
    <t>靴・履物</t>
  </si>
  <si>
    <t>婦人・子供服</t>
  </si>
  <si>
    <t>男子服</t>
  </si>
  <si>
    <t>呉服・服地・寝具</t>
  </si>
  <si>
    <t>織物・衣服・身の回り品小売業</t>
  </si>
  <si>
    <t>その他の各種商品＊</t>
  </si>
  <si>
    <t>百貨店，総合スーパー</t>
  </si>
  <si>
    <t>各種商品小売業</t>
  </si>
  <si>
    <t>小売業計</t>
  </si>
  <si>
    <t>56～61</t>
  </si>
  <si>
    <t>人</t>
  </si>
  <si>
    <t>者　　　　　　数</t>
  </si>
  <si>
    <t>X</t>
  </si>
  <si>
    <t>X</t>
  </si>
  <si>
    <t>(万円)</t>
  </si>
  <si>
    <t>(㎡)</t>
  </si>
  <si>
    <t>売場面積
１㎡
当たり
年間商品
販売額</t>
  </si>
  <si>
    <t>従業者
１人
当たり
年間商品
販売額</t>
  </si>
  <si>
    <t>１事業所
当たり
年間商品
販売額</t>
  </si>
  <si>
    <t>販　売　効　率</t>
  </si>
  <si>
    <t>売場面積</t>
  </si>
  <si>
    <t>その他の収入額</t>
  </si>
  <si>
    <t>年間商品販売額</t>
  </si>
  <si>
    <t>-</t>
  </si>
  <si>
    <t>X</t>
  </si>
  <si>
    <t>(㎡)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</si>
</sst>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_ * \△#,##0;\ &quot;-&quot;;"/>
    <numFmt numFmtId="177" formatCode="0.E+0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8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b/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8" fillId="0" borderId="0">
      <alignment/>
      <protection/>
    </xf>
    <xf numFmtId="0" fontId="31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8" fillId="0" borderId="0" xfId="66">
      <alignment/>
      <protection/>
    </xf>
    <xf numFmtId="0" fontId="18" fillId="0" borderId="0" xfId="66" applyFill="1">
      <alignment/>
      <protection/>
    </xf>
    <xf numFmtId="0" fontId="20" fillId="0" borderId="0" xfId="66" applyFont="1" applyFill="1">
      <alignment/>
      <protection/>
    </xf>
    <xf numFmtId="0" fontId="20" fillId="0" borderId="0" xfId="66" applyFont="1">
      <alignment/>
      <protection/>
    </xf>
    <xf numFmtId="0" fontId="20" fillId="0" borderId="0" xfId="66" applyFont="1" applyBorder="1">
      <alignment/>
      <protection/>
    </xf>
    <xf numFmtId="0" fontId="20" fillId="0" borderId="0" xfId="66" applyFont="1" applyFill="1" applyBorder="1">
      <alignment/>
      <protection/>
    </xf>
    <xf numFmtId="176" fontId="21" fillId="0" borderId="10" xfId="53" applyNumberFormat="1" applyFont="1" applyFill="1" applyBorder="1" applyAlignment="1">
      <alignment horizontal="right" vertical="center"/>
    </xf>
    <xf numFmtId="176" fontId="21" fillId="0" borderId="10" xfId="66" applyNumberFormat="1" applyFont="1" applyFill="1" applyBorder="1" applyAlignment="1">
      <alignment horizontal="right" vertical="center"/>
      <protection/>
    </xf>
    <xf numFmtId="176" fontId="21" fillId="0" borderId="0" xfId="66" applyNumberFormat="1" applyFont="1" applyFill="1" applyBorder="1" applyAlignment="1">
      <alignment horizontal="right" vertical="center"/>
      <protection/>
    </xf>
    <xf numFmtId="176" fontId="21" fillId="0" borderId="11" xfId="66" applyNumberFormat="1" applyFont="1" applyFill="1" applyBorder="1" applyAlignment="1">
      <alignment horizontal="right" vertical="center"/>
      <protection/>
    </xf>
    <xf numFmtId="0" fontId="21" fillId="0" borderId="12" xfId="66" applyFont="1" applyFill="1" applyBorder="1">
      <alignment/>
      <protection/>
    </xf>
    <xf numFmtId="0" fontId="21" fillId="0" borderId="10" xfId="66" applyFont="1" applyFill="1" applyBorder="1" applyAlignment="1">
      <alignment horizontal="distributed" vertical="center"/>
      <protection/>
    </xf>
    <xf numFmtId="0" fontId="21" fillId="0" borderId="10" xfId="66" applyFont="1" applyFill="1" applyBorder="1">
      <alignment/>
      <protection/>
    </xf>
    <xf numFmtId="0" fontId="21" fillId="0" borderId="10" xfId="66" applyFont="1" applyFill="1" applyBorder="1" applyAlignment="1">
      <alignment horizontal="left" vertical="center"/>
      <protection/>
    </xf>
    <xf numFmtId="176" fontId="21" fillId="0" borderId="0" xfId="53" applyNumberFormat="1" applyFont="1" applyFill="1" applyAlignment="1">
      <alignment horizontal="right" vertical="center"/>
    </xf>
    <xf numFmtId="176" fontId="21" fillId="0" borderId="0" xfId="66" applyNumberFormat="1" applyFont="1" applyFill="1" applyAlignment="1">
      <alignment horizontal="right" vertical="center"/>
      <protection/>
    </xf>
    <xf numFmtId="0" fontId="21" fillId="0" borderId="13" xfId="66" applyFont="1" applyFill="1" applyBorder="1">
      <alignment/>
      <protection/>
    </xf>
    <xf numFmtId="0" fontId="21" fillId="0" borderId="0" xfId="66" applyFont="1" applyFill="1" applyAlignment="1">
      <alignment horizontal="distributed" vertical="center"/>
      <protection/>
    </xf>
    <xf numFmtId="0" fontId="21" fillId="0" borderId="0" xfId="66" applyFont="1" applyFill="1">
      <alignment/>
      <protection/>
    </xf>
    <xf numFmtId="0" fontId="21" fillId="0" borderId="0" xfId="66" applyFont="1" applyFill="1" applyAlignment="1">
      <alignment horizontal="left" vertical="center"/>
      <protection/>
    </xf>
    <xf numFmtId="0" fontId="18" fillId="0" borderId="0" xfId="66" applyFont="1" applyFill="1">
      <alignment/>
      <protection/>
    </xf>
    <xf numFmtId="176" fontId="22" fillId="0" borderId="0" xfId="66" applyNumberFormat="1" applyFont="1" applyFill="1" applyAlignment="1">
      <alignment horizontal="right" vertical="center"/>
      <protection/>
    </xf>
    <xf numFmtId="0" fontId="22" fillId="0" borderId="13" xfId="66" applyFont="1" applyBorder="1">
      <alignment/>
      <protection/>
    </xf>
    <xf numFmtId="0" fontId="22" fillId="0" borderId="0" xfId="66" applyFont="1">
      <alignment/>
      <protection/>
    </xf>
    <xf numFmtId="0" fontId="22" fillId="0" borderId="0" xfId="66" applyFont="1" applyAlignment="1">
      <alignment horizontal="distributed" vertical="center"/>
      <protection/>
    </xf>
    <xf numFmtId="0" fontId="22" fillId="0" borderId="0" xfId="66" applyFont="1" applyAlignment="1">
      <alignment horizontal="left" vertical="center"/>
      <protection/>
    </xf>
    <xf numFmtId="0" fontId="21" fillId="0" borderId="11" xfId="66" applyFont="1" applyBorder="1" applyAlignment="1">
      <alignment horizontal="right" vertical="center"/>
      <protection/>
    </xf>
    <xf numFmtId="0" fontId="21" fillId="0" borderId="12" xfId="66" applyFont="1" applyBorder="1" applyAlignment="1">
      <alignment horizontal="right" vertical="center"/>
      <protection/>
    </xf>
    <xf numFmtId="0" fontId="21" fillId="0" borderId="14" xfId="66" applyFont="1" applyBorder="1" applyAlignment="1">
      <alignment horizontal="right" vertical="center"/>
      <protection/>
    </xf>
    <xf numFmtId="0" fontId="21" fillId="0" borderId="0" xfId="66" applyFont="1" applyFill="1" applyBorder="1" applyAlignment="1">
      <alignment horizontal="right" vertical="center"/>
      <protection/>
    </xf>
    <xf numFmtId="0" fontId="18" fillId="0" borderId="14" xfId="66" applyFont="1" applyBorder="1" applyAlignment="1">
      <alignment horizontal="center" vertical="center" wrapText="1"/>
      <protection/>
    </xf>
    <xf numFmtId="0" fontId="18" fillId="0" borderId="11" xfId="66" applyFont="1" applyBorder="1" applyAlignment="1">
      <alignment horizontal="center" vertical="center"/>
      <protection/>
    </xf>
    <xf numFmtId="0" fontId="18" fillId="0" borderId="12" xfId="66" applyFont="1" applyBorder="1" applyAlignment="1">
      <alignment horizontal="center" vertical="center"/>
      <protection/>
    </xf>
    <xf numFmtId="0" fontId="18" fillId="0" borderId="10" xfId="66" applyFont="1" applyBorder="1" applyAlignment="1">
      <alignment horizontal="center" vertical="center"/>
      <protection/>
    </xf>
    <xf numFmtId="0" fontId="23" fillId="0" borderId="15" xfId="66" applyFont="1" applyBorder="1" applyAlignment="1">
      <alignment horizontal="center" vertical="center"/>
      <protection/>
    </xf>
    <xf numFmtId="0" fontId="23" fillId="0" borderId="16" xfId="66" applyFont="1" applyBorder="1" applyAlignment="1">
      <alignment horizontal="center" vertical="center" wrapText="1"/>
      <protection/>
    </xf>
    <xf numFmtId="0" fontId="21" fillId="0" borderId="16" xfId="66" applyFont="1" applyBorder="1" applyAlignment="1">
      <alignment horizontal="center" vertical="center"/>
      <protection/>
    </xf>
    <xf numFmtId="0" fontId="24" fillId="0" borderId="17" xfId="66" applyFont="1" applyBorder="1" applyAlignment="1">
      <alignment horizontal="center" vertical="center" wrapText="1"/>
      <protection/>
    </xf>
    <xf numFmtId="0" fontId="21" fillId="0" borderId="17" xfId="66" applyFont="1" applyBorder="1" applyAlignment="1">
      <alignment horizontal="center" vertical="center"/>
      <protection/>
    </xf>
    <xf numFmtId="0" fontId="25" fillId="0" borderId="16" xfId="66" applyFont="1" applyBorder="1" applyAlignment="1">
      <alignment horizontal="center" vertical="center"/>
      <protection/>
    </xf>
    <xf numFmtId="0" fontId="23" fillId="0" borderId="16" xfId="66" applyFont="1" applyBorder="1" applyAlignment="1">
      <alignment horizontal="center" vertical="center"/>
      <protection/>
    </xf>
    <xf numFmtId="0" fontId="21" fillId="0" borderId="0" xfId="66" applyFont="1" applyFill="1" applyBorder="1" applyAlignment="1">
      <alignment horizontal="center" vertical="center" wrapText="1"/>
      <protection/>
    </xf>
    <xf numFmtId="0" fontId="21" fillId="0" borderId="15" xfId="66" applyFont="1" applyBorder="1" applyAlignment="1">
      <alignment horizontal="center" vertical="center"/>
      <protection/>
    </xf>
    <xf numFmtId="0" fontId="21" fillId="0" borderId="17" xfId="66" applyFont="1" applyBorder="1" applyAlignment="1">
      <alignment horizontal="center" vertical="center" wrapText="1"/>
      <protection/>
    </xf>
    <xf numFmtId="0" fontId="18" fillId="0" borderId="13" xfId="66" applyFont="1" applyBorder="1" applyAlignment="1">
      <alignment horizontal="center" vertical="center"/>
      <protection/>
    </xf>
    <xf numFmtId="0" fontId="18" fillId="0" borderId="0" xfId="66" applyFont="1" applyAlignment="1">
      <alignment horizontal="center" vertical="center"/>
      <protection/>
    </xf>
    <xf numFmtId="0" fontId="23" fillId="0" borderId="18" xfId="66" applyFont="1" applyBorder="1" applyAlignment="1">
      <alignment horizontal="center" vertical="center" wrapText="1"/>
      <protection/>
    </xf>
    <xf numFmtId="0" fontId="23" fillId="0" borderId="17" xfId="66" applyFont="1" applyBorder="1" applyAlignment="1">
      <alignment horizontal="center" vertical="center" wrapText="1"/>
      <protection/>
    </xf>
    <xf numFmtId="0" fontId="21" fillId="0" borderId="19" xfId="66" applyFont="1" applyBorder="1" applyAlignment="1">
      <alignment horizontal="center" vertical="center"/>
      <protection/>
    </xf>
    <xf numFmtId="0" fontId="21" fillId="0" borderId="20" xfId="66" applyFont="1" applyBorder="1" applyAlignment="1">
      <alignment horizontal="center" vertical="center"/>
      <protection/>
    </xf>
    <xf numFmtId="0" fontId="21" fillId="0" borderId="21" xfId="66" applyFont="1" applyBorder="1" applyAlignment="1">
      <alignment horizontal="center" vertical="center"/>
      <protection/>
    </xf>
    <xf numFmtId="0" fontId="25" fillId="0" borderId="17" xfId="66" applyFont="1" applyBorder="1" applyAlignment="1">
      <alignment horizontal="center" vertical="center" wrapText="1"/>
      <protection/>
    </xf>
    <xf numFmtId="0" fontId="21" fillId="0" borderId="17" xfId="66" applyFont="1" applyBorder="1" applyAlignment="1">
      <alignment horizontal="center" vertical="center"/>
      <protection/>
    </xf>
    <xf numFmtId="0" fontId="21" fillId="0" borderId="0" xfId="66" applyFont="1" applyFill="1" applyBorder="1" applyAlignment="1">
      <alignment horizontal="center" vertical="center"/>
      <protection/>
    </xf>
    <xf numFmtId="0" fontId="21" fillId="0" borderId="18" xfId="66" applyFont="1" applyBorder="1" applyAlignment="1">
      <alignment horizontal="center" vertical="center" wrapText="1"/>
      <protection/>
    </xf>
    <xf numFmtId="0" fontId="21" fillId="0" borderId="0" xfId="66" applyFont="1">
      <alignment/>
      <protection/>
    </xf>
    <xf numFmtId="0" fontId="18" fillId="0" borderId="20" xfId="66" applyBorder="1" applyAlignment="1">
      <alignment horizontal="center" vertical="center"/>
      <protection/>
    </xf>
    <xf numFmtId="0" fontId="21" fillId="0" borderId="19" xfId="66" applyFont="1" applyBorder="1" applyAlignment="1">
      <alignment horizontal="left" vertical="center"/>
      <protection/>
    </xf>
    <xf numFmtId="0" fontId="21" fillId="0" borderId="20" xfId="66" applyFont="1" applyBorder="1" applyAlignment="1">
      <alignment horizontal="left" vertical="center"/>
      <protection/>
    </xf>
    <xf numFmtId="0" fontId="21" fillId="0" borderId="10" xfId="66" applyFont="1" applyBorder="1" applyAlignment="1">
      <alignment horizontal="center" vertical="center"/>
      <protection/>
    </xf>
    <xf numFmtId="0" fontId="21" fillId="0" borderId="11" xfId="66" applyFont="1" applyBorder="1" applyAlignment="1">
      <alignment horizontal="center" vertical="center"/>
      <protection/>
    </xf>
    <xf numFmtId="0" fontId="21" fillId="0" borderId="18" xfId="66" applyFont="1" applyBorder="1" applyAlignment="1">
      <alignment horizontal="center" vertical="center"/>
      <protection/>
    </xf>
    <xf numFmtId="0" fontId="0" fillId="0" borderId="20" xfId="0" applyBorder="1" applyAlignment="1">
      <alignment horizontal="left"/>
    </xf>
    <xf numFmtId="0" fontId="21" fillId="0" borderId="21" xfId="66" applyFont="1" applyBorder="1" applyAlignment="1">
      <alignment horizontal="left" vertical="center"/>
      <protection/>
    </xf>
    <xf numFmtId="0" fontId="18" fillId="0" borderId="19" xfId="66" applyFont="1" applyBorder="1" applyAlignment="1">
      <alignment horizontal="center" vertical="center"/>
      <protection/>
    </xf>
    <xf numFmtId="0" fontId="18" fillId="0" borderId="22" xfId="66" applyFont="1" applyBorder="1" applyAlignment="1">
      <alignment horizontal="center" vertical="center"/>
      <protection/>
    </xf>
    <xf numFmtId="0" fontId="18" fillId="0" borderId="23" xfId="66" applyFont="1" applyBorder="1" applyAlignment="1">
      <alignment horizontal="center" vertical="center"/>
      <protection/>
    </xf>
    <xf numFmtId="0" fontId="21" fillId="0" borderId="23" xfId="66" applyFont="1" applyBorder="1" applyAlignment="1">
      <alignment horizontal="center" vertical="center"/>
      <protection/>
    </xf>
    <xf numFmtId="0" fontId="0" fillId="0" borderId="0" xfId="66" applyFont="1" applyAlignment="1">
      <alignment vertical="center"/>
      <protection/>
    </xf>
    <xf numFmtId="0" fontId="26" fillId="0" borderId="0" xfId="66" applyFont="1" applyAlignment="1">
      <alignment vertical="center"/>
      <protection/>
    </xf>
    <xf numFmtId="0" fontId="27" fillId="0" borderId="0" xfId="66" applyFont="1" applyFill="1" applyAlignment="1">
      <alignment vertical="center"/>
      <protection/>
    </xf>
    <xf numFmtId="0" fontId="27" fillId="0" borderId="0" xfId="66" applyFont="1" applyAlignment="1">
      <alignment vertical="center"/>
      <protection/>
    </xf>
    <xf numFmtId="0" fontId="27" fillId="0" borderId="0" xfId="66" applyFont="1" applyBorder="1" applyAlignment="1">
      <alignment vertical="center"/>
      <protection/>
    </xf>
    <xf numFmtId="0" fontId="27" fillId="0" borderId="10" xfId="66" applyFont="1" applyBorder="1" applyAlignment="1">
      <alignment vertical="center"/>
      <protection/>
    </xf>
    <xf numFmtId="0" fontId="26" fillId="0" borderId="0" xfId="66" applyFont="1" applyBorder="1" applyAlignment="1">
      <alignment vertical="center"/>
      <protection/>
    </xf>
    <xf numFmtId="176" fontId="21" fillId="0" borderId="10" xfId="53" applyNumberFormat="1" applyFont="1" applyBorder="1" applyAlignment="1">
      <alignment horizontal="right" vertical="center"/>
    </xf>
    <xf numFmtId="176" fontId="21" fillId="0" borderId="0" xfId="53" applyNumberFormat="1" applyFont="1" applyAlignment="1">
      <alignment horizontal="right" vertical="center"/>
    </xf>
    <xf numFmtId="0" fontId="21" fillId="0" borderId="0" xfId="66" applyFont="1" applyFill="1" applyBorder="1" applyAlignment="1">
      <alignment horizontal="distributed" vertical="center"/>
      <protection/>
    </xf>
    <xf numFmtId="0" fontId="21" fillId="0" borderId="0" xfId="66" applyFont="1" applyFill="1" applyBorder="1">
      <alignment/>
      <protection/>
    </xf>
    <xf numFmtId="0" fontId="21" fillId="0" borderId="0" xfId="66" applyFont="1" applyFill="1" applyBorder="1" applyAlignment="1">
      <alignment horizontal="left" vertical="center"/>
      <protection/>
    </xf>
    <xf numFmtId="176" fontId="21" fillId="0" borderId="0" xfId="66" applyNumberFormat="1" applyFont="1" applyBorder="1" applyAlignment="1">
      <alignment horizontal="right" vertical="center"/>
      <protection/>
    </xf>
    <xf numFmtId="0" fontId="21" fillId="0" borderId="13" xfId="66" applyFont="1" applyBorder="1">
      <alignment/>
      <protection/>
    </xf>
    <xf numFmtId="0" fontId="21" fillId="0" borderId="0" xfId="66" applyFont="1" applyBorder="1" applyAlignment="1">
      <alignment horizontal="distributed" vertical="center"/>
      <protection/>
    </xf>
    <xf numFmtId="0" fontId="21" fillId="0" borderId="0" xfId="66" applyFont="1" applyBorder="1">
      <alignment/>
      <protection/>
    </xf>
    <xf numFmtId="0" fontId="21" fillId="0" borderId="0" xfId="66" applyFont="1" applyBorder="1" applyAlignment="1">
      <alignment horizontal="left" vertical="center"/>
      <protection/>
    </xf>
    <xf numFmtId="176" fontId="21" fillId="0" borderId="0" xfId="66" applyNumberFormat="1" applyFont="1" applyAlignment="1">
      <alignment horizontal="right" vertical="center"/>
      <protection/>
    </xf>
    <xf numFmtId="0" fontId="21" fillId="0" borderId="0" xfId="66" applyFont="1" applyAlignment="1">
      <alignment horizontal="distributed" vertical="center"/>
      <protection/>
    </xf>
    <xf numFmtId="0" fontId="21" fillId="0" borderId="0" xfId="66" applyFont="1" applyAlignment="1">
      <alignment horizontal="left" vertical="center"/>
      <protection/>
    </xf>
    <xf numFmtId="176" fontId="22" fillId="0" borderId="0" xfId="53" applyNumberFormat="1" applyFont="1" applyAlignment="1">
      <alignment horizontal="right" vertical="center"/>
    </xf>
    <xf numFmtId="176" fontId="22" fillId="0" borderId="0" xfId="66" applyNumberFormat="1" applyFont="1" applyAlignment="1">
      <alignment horizontal="right" vertical="center"/>
      <protection/>
    </xf>
    <xf numFmtId="0" fontId="21" fillId="0" borderId="0" xfId="66" applyFont="1" applyBorder="1" applyAlignment="1">
      <alignment horizontal="right" vertical="center"/>
      <protection/>
    </xf>
    <xf numFmtId="0" fontId="21" fillId="0" borderId="17" xfId="66" applyFont="1" applyBorder="1" applyAlignment="1">
      <alignment horizontal="center" vertical="center" wrapText="1"/>
      <protection/>
    </xf>
    <xf numFmtId="0" fontId="21" fillId="0" borderId="0" xfId="66" applyFont="1" applyBorder="1" applyAlignment="1">
      <alignment horizontal="center" vertical="center" wrapText="1"/>
      <protection/>
    </xf>
    <xf numFmtId="0" fontId="21" fillId="0" borderId="0" xfId="66" applyFont="1" applyBorder="1" applyAlignment="1">
      <alignment horizontal="center" vertical="center"/>
      <protection/>
    </xf>
    <xf numFmtId="0" fontId="21" fillId="0" borderId="20" xfId="66" applyFont="1" applyBorder="1">
      <alignment/>
      <protection/>
    </xf>
    <xf numFmtId="0" fontId="21" fillId="0" borderId="20" xfId="66" applyFont="1" applyBorder="1" applyAlignment="1">
      <alignment horizontal="center" vertical="center"/>
      <protection/>
    </xf>
    <xf numFmtId="0" fontId="26" fillId="0" borderId="10" xfId="66" applyFont="1" applyBorder="1" applyAlignment="1">
      <alignment vertical="center"/>
      <protection/>
    </xf>
    <xf numFmtId="0" fontId="18" fillId="0" borderId="0" xfId="66" applyBorder="1">
      <alignment/>
      <protection/>
    </xf>
    <xf numFmtId="176" fontId="21" fillId="0" borderId="10" xfId="52" applyNumberFormat="1" applyFont="1" applyFill="1" applyBorder="1" applyAlignment="1">
      <alignment horizontal="right" vertical="center"/>
    </xf>
    <xf numFmtId="176" fontId="21" fillId="0" borderId="11" xfId="52" applyNumberFormat="1" applyFont="1" applyFill="1" applyBorder="1" applyAlignment="1">
      <alignment horizontal="right" vertical="center"/>
    </xf>
    <xf numFmtId="49" fontId="21" fillId="0" borderId="0" xfId="52" applyNumberFormat="1" applyFont="1" applyFill="1" applyAlignment="1">
      <alignment horizontal="right" vertical="center"/>
    </xf>
    <xf numFmtId="49" fontId="21" fillId="0" borderId="0" xfId="52" applyNumberFormat="1" applyFont="1" applyFill="1" applyBorder="1" applyAlignment="1">
      <alignment horizontal="right" vertical="center"/>
    </xf>
    <xf numFmtId="176" fontId="21" fillId="0" borderId="0" xfId="52" applyNumberFormat="1" applyFont="1" applyFill="1" applyAlignment="1">
      <alignment horizontal="right" vertical="center"/>
    </xf>
    <xf numFmtId="49" fontId="21" fillId="0" borderId="0" xfId="66" applyNumberFormat="1" applyFont="1" applyFill="1" applyAlignment="1">
      <alignment horizontal="right" vertical="center"/>
      <protection/>
    </xf>
    <xf numFmtId="176" fontId="21" fillId="0" borderId="0" xfId="52" applyNumberFormat="1" applyFont="1" applyFill="1" applyBorder="1" applyAlignment="1">
      <alignment horizontal="right" vertical="center"/>
    </xf>
    <xf numFmtId="49" fontId="21" fillId="0" borderId="0" xfId="66" applyNumberFormat="1" applyFont="1" applyFill="1" applyBorder="1" applyAlignment="1">
      <alignment horizontal="right" vertical="center"/>
      <protection/>
    </xf>
    <xf numFmtId="176" fontId="22" fillId="0" borderId="0" xfId="66" applyNumberFormat="1" applyFont="1" applyFill="1" applyBorder="1" applyAlignment="1">
      <alignment horizontal="right" vertical="center"/>
      <protection/>
    </xf>
    <xf numFmtId="0" fontId="21" fillId="0" borderId="15" xfId="66" applyFont="1" applyBorder="1" applyAlignment="1">
      <alignment horizontal="center" vertical="center" wrapText="1"/>
      <protection/>
    </xf>
    <xf numFmtId="0" fontId="21" fillId="0" borderId="13" xfId="66" applyFont="1" applyBorder="1" applyAlignment="1">
      <alignment horizontal="center" vertical="center" wrapText="1"/>
      <protection/>
    </xf>
    <xf numFmtId="0" fontId="21" fillId="0" borderId="16" xfId="66" applyFont="1" applyBorder="1" applyAlignment="1">
      <alignment horizontal="center" vertical="center" wrapText="1"/>
      <protection/>
    </xf>
    <xf numFmtId="0" fontId="18" fillId="0" borderId="16" xfId="66" applyBorder="1" applyAlignment="1">
      <alignment horizontal="center" vertical="center"/>
      <protection/>
    </xf>
    <xf numFmtId="0" fontId="21" fillId="0" borderId="22" xfId="66" applyFont="1" applyBorder="1" applyAlignment="1">
      <alignment horizontal="center" vertical="center" wrapText="1"/>
      <protection/>
    </xf>
    <xf numFmtId="0" fontId="21" fillId="0" borderId="21" xfId="66" applyFont="1" applyBorder="1" applyAlignment="1">
      <alignment horizontal="center" vertical="center"/>
      <protection/>
    </xf>
    <xf numFmtId="0" fontId="0" fillId="0" borderId="0" xfId="66" applyFont="1" applyBorder="1" applyAlignment="1">
      <alignment vertical="center"/>
      <protection/>
    </xf>
    <xf numFmtId="177" fontId="21" fillId="0" borderId="10" xfId="53" applyNumberFormat="1" applyFont="1" applyBorder="1" applyAlignment="1">
      <alignment horizontal="right" vertical="center"/>
    </xf>
    <xf numFmtId="49" fontId="21" fillId="0" borderId="10" xfId="53" applyNumberFormat="1" applyFont="1" applyBorder="1" applyAlignment="1">
      <alignment horizontal="right" vertical="center"/>
    </xf>
    <xf numFmtId="49" fontId="21" fillId="0" borderId="11" xfId="66" applyNumberFormat="1" applyFont="1" applyFill="1" applyBorder="1" applyAlignment="1">
      <alignment horizontal="right" vertical="center"/>
      <protection/>
    </xf>
    <xf numFmtId="177" fontId="21" fillId="0" borderId="0" xfId="53" applyNumberFormat="1" applyFont="1" applyAlignment="1">
      <alignment horizontal="right" vertical="center"/>
    </xf>
    <xf numFmtId="49" fontId="21" fillId="0" borderId="0" xfId="53" applyNumberFormat="1" applyFont="1" applyAlignment="1">
      <alignment horizontal="right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2 3" xfId="52"/>
    <cellStyle name="桁区切り 2 4" xfId="53"/>
    <cellStyle name="桁区切り 3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3" xfId="67"/>
    <cellStyle name="標準 4" xfId="68"/>
    <cellStyle name="標準 8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&#9316;&#25991;&#26360;&#31649;&#29702;&#20418;\&#32113;&#35336;\&#21830;&#26989;&#32113;&#35336;&#35519;&#26619;\&#20096;&#23713;&#24066;&#12398;&#21830;&#26989;&#65288;&#20874;&#23376;&#12487;&#12540;&#12479;&#65289;\&#20096;&#23713;&#24066;&#12398;&#21830;&#26989;&#12288;&#24179;&#25104;26&#24180;&#35519;&#26619;&#32080;&#26524;\26&#21830;&#26989;&#12288;5%20&#32113;&#35336;&#34920;%20-%20&#12467;&#12500;&#1254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6データ"/>
      <sheetName val="H26データ（名簿）"/>
      <sheetName val="26 規模別"/>
      <sheetName val="26 経営組織別"/>
      <sheetName val="26 小分類別(個人)"/>
      <sheetName val="26 小分類別(法人)"/>
      <sheetName val="26 小分類別(販売額等)"/>
      <sheetName val="26 町別"/>
      <sheetName val="Sheet1"/>
      <sheetName val="Sheet2"/>
      <sheetName val="Sheet3"/>
      <sheetName val="第２表"/>
      <sheetName val="第３表"/>
      <sheetName val="第４表"/>
      <sheetName val="第５表"/>
      <sheetName val="第６表（対24経セン）"/>
      <sheetName val="第６表 (対19商業)"/>
      <sheetName val="第１表(3)使用不可"/>
      <sheetName val="第１表(4)使用不可"/>
    </sheetNames>
    <sheetDataSet>
      <sheetData sheetId="4">
        <row r="2"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F4">
            <v>1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F6">
            <v>5</v>
          </cell>
          <cell r="G6">
            <v>1</v>
          </cell>
          <cell r="H6">
            <v>2</v>
          </cell>
          <cell r="I6">
            <v>2</v>
          </cell>
          <cell r="J6">
            <v>0</v>
          </cell>
          <cell r="K6">
            <v>0</v>
          </cell>
          <cell r="L6">
            <v>0</v>
          </cell>
          <cell r="M6">
            <v>2</v>
          </cell>
        </row>
        <row r="7">
          <cell r="F7">
            <v>4</v>
          </cell>
          <cell r="G7">
            <v>2</v>
          </cell>
          <cell r="H7">
            <v>0</v>
          </cell>
          <cell r="I7">
            <v>11</v>
          </cell>
          <cell r="J7">
            <v>1</v>
          </cell>
          <cell r="K7">
            <v>0</v>
          </cell>
          <cell r="L7">
            <v>0</v>
          </cell>
          <cell r="M7">
            <v>6</v>
          </cell>
        </row>
        <row r="8">
          <cell r="F8">
            <v>3</v>
          </cell>
          <cell r="G8">
            <v>1</v>
          </cell>
          <cell r="H8">
            <v>1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F13">
            <v>2</v>
          </cell>
          <cell r="G13">
            <v>1</v>
          </cell>
          <cell r="H13">
            <v>0</v>
          </cell>
          <cell r="I13">
            <v>1</v>
          </cell>
          <cell r="J13">
            <v>0</v>
          </cell>
          <cell r="K13">
            <v>0</v>
          </cell>
          <cell r="L13">
            <v>0</v>
          </cell>
          <cell r="M13">
            <v>1</v>
          </cell>
        </row>
        <row r="14">
          <cell r="F14">
            <v>2</v>
          </cell>
          <cell r="G14">
            <v>1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F15">
            <v>1</v>
          </cell>
          <cell r="G15">
            <v>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F16">
            <v>2</v>
          </cell>
          <cell r="G16">
            <v>0</v>
          </cell>
          <cell r="H16">
            <v>5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2</v>
          </cell>
          <cell r="G17">
            <v>1</v>
          </cell>
          <cell r="H17">
            <v>5</v>
          </cell>
          <cell r="I17">
            <v>3</v>
          </cell>
          <cell r="J17">
            <v>0</v>
          </cell>
          <cell r="K17">
            <v>0</v>
          </cell>
          <cell r="L17">
            <v>0</v>
          </cell>
          <cell r="M17">
            <v>2</v>
          </cell>
        </row>
        <row r="18">
          <cell r="F18">
            <v>2</v>
          </cell>
          <cell r="G18">
            <v>3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F19">
            <v>1</v>
          </cell>
          <cell r="G19">
            <v>0</v>
          </cell>
          <cell r="H19">
            <v>0</v>
          </cell>
          <cell r="I19">
            <v>3</v>
          </cell>
          <cell r="J19">
            <v>0</v>
          </cell>
          <cell r="K19">
            <v>0</v>
          </cell>
          <cell r="L19">
            <v>0</v>
          </cell>
          <cell r="M19">
            <v>2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5</v>
          </cell>
          <cell r="G21">
            <v>1</v>
          </cell>
          <cell r="H21">
            <v>12</v>
          </cell>
          <cell r="I21">
            <v>2</v>
          </cell>
          <cell r="J21">
            <v>0</v>
          </cell>
          <cell r="K21">
            <v>0</v>
          </cell>
          <cell r="L21">
            <v>0</v>
          </cell>
          <cell r="M21">
            <v>1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F23">
            <v>1</v>
          </cell>
          <cell r="G23">
            <v>0</v>
          </cell>
          <cell r="H23">
            <v>0</v>
          </cell>
          <cell r="I23">
            <v>4</v>
          </cell>
          <cell r="J23">
            <v>0</v>
          </cell>
          <cell r="K23">
            <v>0</v>
          </cell>
          <cell r="L23">
            <v>0</v>
          </cell>
          <cell r="M23">
            <v>3</v>
          </cell>
        </row>
        <row r="24">
          <cell r="F24">
            <v>5</v>
          </cell>
          <cell r="G24">
            <v>3</v>
          </cell>
          <cell r="H24">
            <v>2</v>
          </cell>
          <cell r="I24">
            <v>2</v>
          </cell>
          <cell r="J24">
            <v>0</v>
          </cell>
          <cell r="K24">
            <v>0</v>
          </cell>
          <cell r="L24">
            <v>0</v>
          </cell>
          <cell r="M24">
            <v>2</v>
          </cell>
        </row>
        <row r="25">
          <cell r="F25">
            <v>4</v>
          </cell>
          <cell r="G25">
            <v>1</v>
          </cell>
          <cell r="H25">
            <v>5</v>
          </cell>
          <cell r="I25">
            <v>3</v>
          </cell>
          <cell r="J25">
            <v>1</v>
          </cell>
          <cell r="K25">
            <v>0</v>
          </cell>
          <cell r="L25">
            <v>0</v>
          </cell>
          <cell r="M25">
            <v>2</v>
          </cell>
        </row>
        <row r="26">
          <cell r="F26">
            <v>10</v>
          </cell>
          <cell r="G26">
            <v>9</v>
          </cell>
          <cell r="H26">
            <v>4</v>
          </cell>
          <cell r="I26">
            <v>3</v>
          </cell>
          <cell r="J26">
            <v>2</v>
          </cell>
          <cell r="K26">
            <v>0</v>
          </cell>
          <cell r="L26">
            <v>0</v>
          </cell>
          <cell r="M26">
            <v>3</v>
          </cell>
        </row>
        <row r="27">
          <cell r="F27">
            <v>2</v>
          </cell>
          <cell r="G27">
            <v>1</v>
          </cell>
          <cell r="H27">
            <v>0</v>
          </cell>
          <cell r="I27">
            <v>2</v>
          </cell>
          <cell r="J27">
            <v>0</v>
          </cell>
          <cell r="K27">
            <v>0</v>
          </cell>
          <cell r="L27">
            <v>0</v>
          </cell>
          <cell r="M27">
            <v>1</v>
          </cell>
        </row>
        <row r="28">
          <cell r="F28">
            <v>5</v>
          </cell>
          <cell r="G28">
            <v>2</v>
          </cell>
          <cell r="H28">
            <v>1</v>
          </cell>
          <cell r="I28">
            <v>4</v>
          </cell>
          <cell r="J28">
            <v>0</v>
          </cell>
          <cell r="K28">
            <v>0</v>
          </cell>
          <cell r="L28">
            <v>0</v>
          </cell>
          <cell r="M28">
            <v>3</v>
          </cell>
        </row>
        <row r="29">
          <cell r="F29">
            <v>7</v>
          </cell>
          <cell r="G29">
            <v>5</v>
          </cell>
          <cell r="H29">
            <v>6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F30">
            <v>4</v>
          </cell>
          <cell r="G30">
            <v>0</v>
          </cell>
          <cell r="H30">
            <v>6</v>
          </cell>
          <cell r="I30">
            <v>11</v>
          </cell>
          <cell r="J30">
            <v>0</v>
          </cell>
          <cell r="K30">
            <v>0</v>
          </cell>
          <cell r="L30">
            <v>0</v>
          </cell>
          <cell r="M30">
            <v>6</v>
          </cell>
        </row>
        <row r="31">
          <cell r="F31">
            <v>3</v>
          </cell>
          <cell r="G31">
            <v>3</v>
          </cell>
          <cell r="H31">
            <v>2</v>
          </cell>
          <cell r="I31">
            <v>1</v>
          </cell>
          <cell r="J31">
            <v>5</v>
          </cell>
          <cell r="K31">
            <v>0</v>
          </cell>
          <cell r="L31">
            <v>0</v>
          </cell>
          <cell r="M31">
            <v>1</v>
          </cell>
        </row>
        <row r="32">
          <cell r="F32">
            <v>9</v>
          </cell>
          <cell r="G32">
            <v>7</v>
          </cell>
          <cell r="H32">
            <v>8</v>
          </cell>
          <cell r="I32">
            <v>12</v>
          </cell>
          <cell r="J32">
            <v>1</v>
          </cell>
          <cell r="K32">
            <v>0</v>
          </cell>
          <cell r="L32">
            <v>0</v>
          </cell>
          <cell r="M32">
            <v>8</v>
          </cell>
        </row>
        <row r="33">
          <cell r="F33">
            <v>12</v>
          </cell>
          <cell r="G33">
            <v>6</v>
          </cell>
          <cell r="H33">
            <v>2</v>
          </cell>
          <cell r="I33">
            <v>3</v>
          </cell>
          <cell r="J33">
            <v>0</v>
          </cell>
          <cell r="K33">
            <v>0</v>
          </cell>
          <cell r="L33">
            <v>0</v>
          </cell>
          <cell r="M33">
            <v>3</v>
          </cell>
        </row>
        <row r="34">
          <cell r="F34">
            <v>20</v>
          </cell>
          <cell r="G34">
            <v>10</v>
          </cell>
          <cell r="H34">
            <v>13</v>
          </cell>
          <cell r="I34">
            <v>19</v>
          </cell>
          <cell r="J34">
            <v>6</v>
          </cell>
          <cell r="K34">
            <v>0</v>
          </cell>
          <cell r="L34">
            <v>0</v>
          </cell>
          <cell r="M34">
            <v>13</v>
          </cell>
        </row>
        <row r="35">
          <cell r="F35">
            <v>33</v>
          </cell>
          <cell r="G35">
            <v>19</v>
          </cell>
          <cell r="H35">
            <v>22</v>
          </cell>
          <cell r="I35">
            <v>149</v>
          </cell>
          <cell r="J35">
            <v>23</v>
          </cell>
          <cell r="K35">
            <v>0</v>
          </cell>
          <cell r="L35">
            <v>0</v>
          </cell>
          <cell r="M35">
            <v>83</v>
          </cell>
        </row>
        <row r="36">
          <cell r="F36">
            <v>19</v>
          </cell>
          <cell r="G36">
            <v>10</v>
          </cell>
          <cell r="H36">
            <v>6</v>
          </cell>
          <cell r="I36">
            <v>4</v>
          </cell>
          <cell r="J36">
            <v>1</v>
          </cell>
          <cell r="K36">
            <v>0</v>
          </cell>
          <cell r="L36">
            <v>0</v>
          </cell>
          <cell r="M36">
            <v>4</v>
          </cell>
        </row>
        <row r="37">
          <cell r="F37">
            <v>2</v>
          </cell>
          <cell r="G37">
            <v>2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F38">
            <v>11</v>
          </cell>
          <cell r="G38">
            <v>9</v>
          </cell>
          <cell r="H38">
            <v>1</v>
          </cell>
          <cell r="I38">
            <v>1</v>
          </cell>
          <cell r="J38">
            <v>1</v>
          </cell>
          <cell r="K38">
            <v>0</v>
          </cell>
          <cell r="L38">
            <v>0</v>
          </cell>
          <cell r="M38">
            <v>1</v>
          </cell>
        </row>
        <row r="39">
          <cell r="F39">
            <v>6</v>
          </cell>
          <cell r="G39">
            <v>3</v>
          </cell>
          <cell r="H39">
            <v>4</v>
          </cell>
          <cell r="I39">
            <v>1</v>
          </cell>
          <cell r="J39">
            <v>0</v>
          </cell>
          <cell r="K39">
            <v>0</v>
          </cell>
          <cell r="L39">
            <v>0</v>
          </cell>
          <cell r="M39">
            <v>1</v>
          </cell>
        </row>
        <row r="40">
          <cell r="F40">
            <v>4</v>
          </cell>
          <cell r="G40">
            <v>1</v>
          </cell>
          <cell r="H40">
            <v>1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F41">
            <v>16</v>
          </cell>
          <cell r="G41">
            <v>4</v>
          </cell>
          <cell r="H41">
            <v>5</v>
          </cell>
          <cell r="I41">
            <v>9</v>
          </cell>
          <cell r="J41">
            <v>4</v>
          </cell>
          <cell r="K41">
            <v>0</v>
          </cell>
          <cell r="L41">
            <v>0</v>
          </cell>
          <cell r="M41">
            <v>8</v>
          </cell>
        </row>
        <row r="42">
          <cell r="F42">
            <v>6</v>
          </cell>
          <cell r="G42">
            <v>2</v>
          </cell>
          <cell r="H42">
            <v>10</v>
          </cell>
          <cell r="I42">
            <v>8</v>
          </cell>
          <cell r="J42">
            <v>10</v>
          </cell>
          <cell r="K42">
            <v>0</v>
          </cell>
          <cell r="L42">
            <v>0</v>
          </cell>
          <cell r="M42">
            <v>7</v>
          </cell>
        </row>
        <row r="43">
          <cell r="F43">
            <v>3</v>
          </cell>
          <cell r="G43">
            <v>3</v>
          </cell>
          <cell r="H43">
            <v>6</v>
          </cell>
          <cell r="I43">
            <v>0</v>
          </cell>
          <cell r="J43">
            <v>3</v>
          </cell>
          <cell r="K43">
            <v>0</v>
          </cell>
          <cell r="L43">
            <v>0</v>
          </cell>
          <cell r="M43">
            <v>0</v>
          </cell>
        </row>
        <row r="44">
          <cell r="F44">
            <v>6</v>
          </cell>
          <cell r="G44">
            <v>2</v>
          </cell>
          <cell r="H44">
            <v>2</v>
          </cell>
          <cell r="I44">
            <v>3</v>
          </cell>
          <cell r="J44">
            <v>1</v>
          </cell>
          <cell r="K44">
            <v>0</v>
          </cell>
          <cell r="L44">
            <v>0</v>
          </cell>
          <cell r="M44">
            <v>2</v>
          </cell>
        </row>
        <row r="45">
          <cell r="F45">
            <v>7</v>
          </cell>
          <cell r="G45">
            <v>2</v>
          </cell>
          <cell r="H45">
            <v>3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F46">
            <v>3</v>
          </cell>
          <cell r="G46">
            <v>0</v>
          </cell>
          <cell r="H46">
            <v>4</v>
          </cell>
          <cell r="I46">
            <v>0</v>
          </cell>
          <cell r="J46">
            <v>0</v>
          </cell>
          <cell r="K46">
            <v>1</v>
          </cell>
          <cell r="L46">
            <v>0</v>
          </cell>
          <cell r="M46">
            <v>0</v>
          </cell>
        </row>
        <row r="47">
          <cell r="F47">
            <v>34</v>
          </cell>
          <cell r="G47">
            <v>15</v>
          </cell>
          <cell r="H47">
            <v>10</v>
          </cell>
          <cell r="I47">
            <v>18</v>
          </cell>
          <cell r="J47">
            <v>2</v>
          </cell>
          <cell r="K47">
            <v>0</v>
          </cell>
          <cell r="L47">
            <v>0</v>
          </cell>
          <cell r="M47">
            <v>13</v>
          </cell>
        </row>
        <row r="48">
          <cell r="F48">
            <v>4</v>
          </cell>
          <cell r="G48">
            <v>1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F49">
            <v>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F50">
            <v>1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</sheetData>
      <sheetData sheetId="5">
        <row r="2">
          <cell r="C2">
            <v>2</v>
          </cell>
          <cell r="D2">
            <v>2</v>
          </cell>
          <cell r="G2">
            <v>4</v>
          </cell>
          <cell r="H2">
            <v>4</v>
          </cell>
          <cell r="I2">
            <v>4</v>
          </cell>
          <cell r="J2">
            <v>0</v>
          </cell>
          <cell r="K2">
            <v>0</v>
          </cell>
          <cell r="L2">
            <v>0</v>
          </cell>
          <cell r="M2">
            <v>3</v>
          </cell>
        </row>
        <row r="3">
          <cell r="C3">
            <v>5</v>
          </cell>
          <cell r="D3">
            <v>5</v>
          </cell>
          <cell r="G3">
            <v>5</v>
          </cell>
          <cell r="H3">
            <v>5</v>
          </cell>
          <cell r="I3">
            <v>2</v>
          </cell>
          <cell r="J3">
            <v>0</v>
          </cell>
          <cell r="K3">
            <v>0</v>
          </cell>
          <cell r="L3">
            <v>0</v>
          </cell>
          <cell r="M3">
            <v>2</v>
          </cell>
        </row>
        <row r="4">
          <cell r="C4">
            <v>4</v>
          </cell>
          <cell r="D4">
            <v>3</v>
          </cell>
          <cell r="G4">
            <v>2</v>
          </cell>
          <cell r="H4">
            <v>4</v>
          </cell>
          <cell r="I4">
            <v>1</v>
          </cell>
          <cell r="J4">
            <v>0</v>
          </cell>
          <cell r="K4">
            <v>0</v>
          </cell>
          <cell r="L4">
            <v>0</v>
          </cell>
          <cell r="M4">
            <v>1</v>
          </cell>
        </row>
        <row r="5">
          <cell r="C5">
            <v>1</v>
          </cell>
          <cell r="D5">
            <v>1</v>
          </cell>
          <cell r="G5">
            <v>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C6">
            <v>13</v>
          </cell>
          <cell r="D6">
            <v>8</v>
          </cell>
          <cell r="G6">
            <v>12</v>
          </cell>
          <cell r="H6">
            <v>21</v>
          </cell>
          <cell r="I6">
            <v>43</v>
          </cell>
          <cell r="J6">
            <v>4</v>
          </cell>
          <cell r="K6">
            <v>0</v>
          </cell>
          <cell r="L6">
            <v>0</v>
          </cell>
          <cell r="M6">
            <v>29</v>
          </cell>
        </row>
        <row r="7">
          <cell r="C7">
            <v>6</v>
          </cell>
          <cell r="D7">
            <v>2</v>
          </cell>
          <cell r="G7">
            <v>0</v>
          </cell>
          <cell r="H7">
            <v>7</v>
          </cell>
          <cell r="I7">
            <v>10</v>
          </cell>
          <cell r="J7">
            <v>0</v>
          </cell>
          <cell r="K7">
            <v>0</v>
          </cell>
          <cell r="L7">
            <v>0</v>
          </cell>
          <cell r="M7">
            <v>5</v>
          </cell>
        </row>
        <row r="8">
          <cell r="C8">
            <v>13</v>
          </cell>
          <cell r="D8">
            <v>10</v>
          </cell>
          <cell r="G8">
            <v>18</v>
          </cell>
          <cell r="H8">
            <v>71</v>
          </cell>
          <cell r="I8">
            <v>24</v>
          </cell>
          <cell r="J8">
            <v>0</v>
          </cell>
          <cell r="K8">
            <v>2</v>
          </cell>
          <cell r="L8">
            <v>0</v>
          </cell>
          <cell r="M8">
            <v>20</v>
          </cell>
        </row>
        <row r="9">
          <cell r="C9">
            <v>4</v>
          </cell>
          <cell r="D9">
            <v>4</v>
          </cell>
          <cell r="G9">
            <v>4</v>
          </cell>
          <cell r="H9">
            <v>9</v>
          </cell>
          <cell r="I9">
            <v>2</v>
          </cell>
          <cell r="J9">
            <v>0</v>
          </cell>
          <cell r="K9">
            <v>0</v>
          </cell>
          <cell r="L9">
            <v>0</v>
          </cell>
          <cell r="M9">
            <v>2</v>
          </cell>
        </row>
        <row r="10">
          <cell r="C10">
            <v>3</v>
          </cell>
          <cell r="D10">
            <v>3</v>
          </cell>
          <cell r="G10">
            <v>2</v>
          </cell>
          <cell r="H10">
            <v>5</v>
          </cell>
          <cell r="I10">
            <v>0</v>
          </cell>
          <cell r="J10">
            <v>0</v>
          </cell>
          <cell r="K10">
            <v>2</v>
          </cell>
          <cell r="L10">
            <v>0</v>
          </cell>
          <cell r="M10">
            <v>0</v>
          </cell>
        </row>
        <row r="11">
          <cell r="C11">
            <v>1</v>
          </cell>
          <cell r="D11">
            <v>1</v>
          </cell>
          <cell r="G11">
            <v>0</v>
          </cell>
          <cell r="H11">
            <v>14</v>
          </cell>
          <cell r="I11">
            <v>2</v>
          </cell>
          <cell r="J11">
            <v>0</v>
          </cell>
          <cell r="K11">
            <v>0</v>
          </cell>
          <cell r="L11">
            <v>0</v>
          </cell>
          <cell r="M11">
            <v>2</v>
          </cell>
        </row>
        <row r="12">
          <cell r="C12">
            <v>0</v>
          </cell>
          <cell r="D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4</v>
          </cell>
          <cell r="D13">
            <v>2</v>
          </cell>
          <cell r="G13">
            <v>1</v>
          </cell>
          <cell r="H13">
            <v>7</v>
          </cell>
          <cell r="I13">
            <v>3</v>
          </cell>
          <cell r="J13">
            <v>0</v>
          </cell>
          <cell r="K13">
            <v>0</v>
          </cell>
          <cell r="L13">
            <v>0</v>
          </cell>
          <cell r="M13">
            <v>3</v>
          </cell>
        </row>
        <row r="14">
          <cell r="C14">
            <v>6</v>
          </cell>
          <cell r="D14">
            <v>4</v>
          </cell>
          <cell r="G14">
            <v>5</v>
          </cell>
          <cell r="H14">
            <v>14</v>
          </cell>
          <cell r="I14">
            <v>2</v>
          </cell>
          <cell r="J14">
            <v>0</v>
          </cell>
          <cell r="K14">
            <v>0</v>
          </cell>
          <cell r="L14">
            <v>0</v>
          </cell>
          <cell r="M14">
            <v>2</v>
          </cell>
        </row>
        <row r="15">
          <cell r="C15">
            <v>6</v>
          </cell>
          <cell r="D15">
            <v>5</v>
          </cell>
          <cell r="G15">
            <v>1</v>
          </cell>
          <cell r="H15">
            <v>34</v>
          </cell>
          <cell r="I15">
            <v>4</v>
          </cell>
          <cell r="J15">
            <v>0</v>
          </cell>
          <cell r="K15">
            <v>0</v>
          </cell>
          <cell r="L15">
            <v>0</v>
          </cell>
          <cell r="M15">
            <v>3</v>
          </cell>
        </row>
        <row r="16">
          <cell r="C16">
            <v>5</v>
          </cell>
          <cell r="D16">
            <v>3</v>
          </cell>
          <cell r="G16">
            <v>2</v>
          </cell>
          <cell r="H16">
            <v>9</v>
          </cell>
          <cell r="I16">
            <v>1</v>
          </cell>
          <cell r="J16">
            <v>0</v>
          </cell>
          <cell r="K16">
            <v>9</v>
          </cell>
          <cell r="L16">
            <v>0</v>
          </cell>
          <cell r="M16">
            <v>1</v>
          </cell>
        </row>
        <row r="17">
          <cell r="C17">
            <v>3</v>
          </cell>
          <cell r="D17">
            <v>1</v>
          </cell>
          <cell r="G17">
            <v>2</v>
          </cell>
          <cell r="H17">
            <v>1</v>
          </cell>
          <cell r="I17">
            <v>3</v>
          </cell>
          <cell r="J17">
            <v>0</v>
          </cell>
          <cell r="K17">
            <v>0</v>
          </cell>
          <cell r="L17">
            <v>0</v>
          </cell>
          <cell r="M17">
            <v>2</v>
          </cell>
        </row>
        <row r="18">
          <cell r="C18">
            <v>4</v>
          </cell>
          <cell r="D18">
            <v>2</v>
          </cell>
          <cell r="G18">
            <v>5</v>
          </cell>
          <cell r="H18">
            <v>1</v>
          </cell>
          <cell r="I18">
            <v>4</v>
          </cell>
          <cell r="J18">
            <v>0</v>
          </cell>
          <cell r="K18">
            <v>0</v>
          </cell>
          <cell r="L18">
            <v>0</v>
          </cell>
          <cell r="M18">
            <v>3</v>
          </cell>
        </row>
        <row r="19">
          <cell r="C19">
            <v>2</v>
          </cell>
          <cell r="D19">
            <v>1</v>
          </cell>
          <cell r="G19">
            <v>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1</v>
          </cell>
          <cell r="D20">
            <v>1</v>
          </cell>
          <cell r="G20">
            <v>4</v>
          </cell>
          <cell r="H20">
            <v>10</v>
          </cell>
          <cell r="I20">
            <v>1</v>
          </cell>
          <cell r="J20">
            <v>0</v>
          </cell>
          <cell r="K20">
            <v>0</v>
          </cell>
          <cell r="L20">
            <v>0</v>
          </cell>
          <cell r="M20">
            <v>1</v>
          </cell>
        </row>
        <row r="21">
          <cell r="C21">
            <v>8</v>
          </cell>
          <cell r="D21">
            <v>3</v>
          </cell>
          <cell r="G21">
            <v>4</v>
          </cell>
          <cell r="H21">
            <v>12</v>
          </cell>
          <cell r="I21">
            <v>1</v>
          </cell>
          <cell r="J21">
            <v>0</v>
          </cell>
          <cell r="K21">
            <v>0</v>
          </cell>
          <cell r="L21">
            <v>0</v>
          </cell>
          <cell r="M21">
            <v>1</v>
          </cell>
        </row>
        <row r="22">
          <cell r="C22">
            <v>3</v>
          </cell>
          <cell r="D22">
            <v>3</v>
          </cell>
          <cell r="G22">
            <v>0</v>
          </cell>
          <cell r="H22">
            <v>66</v>
          </cell>
          <cell r="I22">
            <v>356</v>
          </cell>
          <cell r="J22">
            <v>1</v>
          </cell>
          <cell r="K22">
            <v>0</v>
          </cell>
          <cell r="L22">
            <v>0</v>
          </cell>
          <cell r="M22">
            <v>215</v>
          </cell>
        </row>
        <row r="23">
          <cell r="C23">
            <v>1</v>
          </cell>
          <cell r="D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11</v>
          </cell>
          <cell r="D24">
            <v>5</v>
          </cell>
          <cell r="G24">
            <v>10</v>
          </cell>
          <cell r="H24">
            <v>2</v>
          </cell>
          <cell r="I24">
            <v>4</v>
          </cell>
          <cell r="J24">
            <v>0</v>
          </cell>
          <cell r="K24">
            <v>0</v>
          </cell>
          <cell r="L24">
            <v>0</v>
          </cell>
          <cell r="M24">
            <v>3</v>
          </cell>
        </row>
        <row r="25">
          <cell r="C25">
            <v>7</v>
          </cell>
          <cell r="D25">
            <v>3</v>
          </cell>
          <cell r="G25">
            <v>0</v>
          </cell>
          <cell r="H25">
            <v>7</v>
          </cell>
          <cell r="I25">
            <v>10</v>
          </cell>
          <cell r="J25">
            <v>0</v>
          </cell>
          <cell r="K25">
            <v>0</v>
          </cell>
          <cell r="L25">
            <v>0</v>
          </cell>
          <cell r="M25">
            <v>7</v>
          </cell>
        </row>
        <row r="26">
          <cell r="C26">
            <v>18</v>
          </cell>
          <cell r="D26">
            <v>8</v>
          </cell>
          <cell r="G26">
            <v>3</v>
          </cell>
          <cell r="H26">
            <v>12</v>
          </cell>
          <cell r="I26">
            <v>56</v>
          </cell>
          <cell r="J26">
            <v>10</v>
          </cell>
          <cell r="K26">
            <v>0</v>
          </cell>
          <cell r="L26">
            <v>0</v>
          </cell>
          <cell r="M26">
            <v>39</v>
          </cell>
        </row>
        <row r="27">
          <cell r="C27">
            <v>4</v>
          </cell>
          <cell r="D27">
            <v>2</v>
          </cell>
          <cell r="G27">
            <v>0</v>
          </cell>
          <cell r="H27">
            <v>2</v>
          </cell>
          <cell r="I27">
            <v>6</v>
          </cell>
          <cell r="J27">
            <v>0</v>
          </cell>
          <cell r="K27">
            <v>0</v>
          </cell>
          <cell r="L27">
            <v>0</v>
          </cell>
          <cell r="M27">
            <v>4</v>
          </cell>
        </row>
        <row r="28">
          <cell r="C28">
            <v>12</v>
          </cell>
          <cell r="D28">
            <v>6</v>
          </cell>
          <cell r="G28">
            <v>4</v>
          </cell>
          <cell r="H28">
            <v>1</v>
          </cell>
          <cell r="I28">
            <v>63</v>
          </cell>
          <cell r="J28">
            <v>0</v>
          </cell>
          <cell r="K28">
            <v>0</v>
          </cell>
          <cell r="L28">
            <v>0</v>
          </cell>
          <cell r="M28">
            <v>39</v>
          </cell>
        </row>
        <row r="29">
          <cell r="C29">
            <v>18</v>
          </cell>
          <cell r="D29">
            <v>11</v>
          </cell>
          <cell r="G29">
            <v>0</v>
          </cell>
          <cell r="H29">
            <v>124</v>
          </cell>
          <cell r="I29">
            <v>604</v>
          </cell>
          <cell r="J29">
            <v>0</v>
          </cell>
          <cell r="K29">
            <v>0</v>
          </cell>
          <cell r="L29">
            <v>0</v>
          </cell>
          <cell r="M29">
            <v>344</v>
          </cell>
        </row>
        <row r="30">
          <cell r="C30">
            <v>6</v>
          </cell>
          <cell r="D30">
            <v>2</v>
          </cell>
          <cell r="G30">
            <v>1</v>
          </cell>
          <cell r="H30">
            <v>5</v>
          </cell>
          <cell r="I30">
            <v>20</v>
          </cell>
          <cell r="J30">
            <v>0</v>
          </cell>
          <cell r="K30">
            <v>0</v>
          </cell>
          <cell r="L30">
            <v>0</v>
          </cell>
          <cell r="M30">
            <v>13</v>
          </cell>
        </row>
        <row r="31">
          <cell r="C31">
            <v>6</v>
          </cell>
          <cell r="D31">
            <v>3</v>
          </cell>
          <cell r="G31">
            <v>0</v>
          </cell>
          <cell r="H31">
            <v>8</v>
          </cell>
          <cell r="I31">
            <v>37</v>
          </cell>
          <cell r="J31">
            <v>0</v>
          </cell>
          <cell r="K31">
            <v>0</v>
          </cell>
          <cell r="L31">
            <v>0</v>
          </cell>
          <cell r="M31">
            <v>19</v>
          </cell>
        </row>
        <row r="32">
          <cell r="C32">
            <v>12</v>
          </cell>
          <cell r="D32">
            <v>3</v>
          </cell>
          <cell r="G32">
            <v>8</v>
          </cell>
          <cell r="H32">
            <v>10</v>
          </cell>
          <cell r="I32">
            <v>10</v>
          </cell>
          <cell r="J32">
            <v>2</v>
          </cell>
          <cell r="K32">
            <v>0</v>
          </cell>
          <cell r="L32">
            <v>0</v>
          </cell>
          <cell r="M32">
            <v>6</v>
          </cell>
        </row>
        <row r="33">
          <cell r="C33">
            <v>18</v>
          </cell>
          <cell r="D33">
            <v>6</v>
          </cell>
          <cell r="G33">
            <v>7</v>
          </cell>
          <cell r="H33">
            <v>17</v>
          </cell>
          <cell r="I33">
            <v>30</v>
          </cell>
          <cell r="J33">
            <v>1</v>
          </cell>
          <cell r="K33">
            <v>0</v>
          </cell>
          <cell r="L33">
            <v>0</v>
          </cell>
          <cell r="M33">
            <v>21</v>
          </cell>
        </row>
        <row r="34">
          <cell r="C34">
            <v>32</v>
          </cell>
          <cell r="D34">
            <v>11</v>
          </cell>
          <cell r="G34">
            <v>3</v>
          </cell>
          <cell r="H34">
            <v>11</v>
          </cell>
          <cell r="I34">
            <v>85</v>
          </cell>
          <cell r="J34">
            <v>0</v>
          </cell>
          <cell r="M34">
            <v>54</v>
          </cell>
        </row>
        <row r="35">
          <cell r="C35">
            <v>57</v>
          </cell>
          <cell r="D35">
            <v>21</v>
          </cell>
          <cell r="G35">
            <v>26</v>
          </cell>
          <cell r="H35">
            <v>37</v>
          </cell>
          <cell r="I35">
            <v>278</v>
          </cell>
          <cell r="J35">
            <v>7</v>
          </cell>
          <cell r="M35">
            <v>171</v>
          </cell>
        </row>
        <row r="36">
          <cell r="C36">
            <v>47</v>
          </cell>
          <cell r="D36">
            <v>28</v>
          </cell>
          <cell r="G36">
            <v>25</v>
          </cell>
          <cell r="H36">
            <v>218</v>
          </cell>
          <cell r="I36">
            <v>29</v>
          </cell>
          <cell r="J36">
            <v>0</v>
          </cell>
          <cell r="K36">
            <v>0</v>
          </cell>
          <cell r="L36">
            <v>1</v>
          </cell>
          <cell r="M36">
            <v>26</v>
          </cell>
        </row>
        <row r="37">
          <cell r="C37">
            <v>5</v>
          </cell>
          <cell r="D37">
            <v>3</v>
          </cell>
          <cell r="G37">
            <v>4</v>
          </cell>
          <cell r="H37">
            <v>5</v>
          </cell>
          <cell r="I37">
            <v>3</v>
          </cell>
          <cell r="J37">
            <v>0</v>
          </cell>
          <cell r="K37">
            <v>0</v>
          </cell>
          <cell r="L37">
            <v>0</v>
          </cell>
          <cell r="M37">
            <v>3</v>
          </cell>
        </row>
        <row r="38">
          <cell r="C38">
            <v>25</v>
          </cell>
          <cell r="D38">
            <v>14</v>
          </cell>
          <cell r="G38">
            <v>12</v>
          </cell>
          <cell r="H38">
            <v>73</v>
          </cell>
          <cell r="I38">
            <v>56</v>
          </cell>
          <cell r="J38">
            <v>3</v>
          </cell>
          <cell r="K38">
            <v>0</v>
          </cell>
          <cell r="L38">
            <v>0</v>
          </cell>
          <cell r="M38">
            <v>43</v>
          </cell>
        </row>
        <row r="39">
          <cell r="C39">
            <v>11</v>
          </cell>
          <cell r="D39">
            <v>5</v>
          </cell>
          <cell r="G39">
            <v>2</v>
          </cell>
          <cell r="H39">
            <v>15</v>
          </cell>
          <cell r="I39">
            <v>26</v>
          </cell>
          <cell r="J39">
            <v>0</v>
          </cell>
          <cell r="K39">
            <v>0</v>
          </cell>
          <cell r="L39">
            <v>0</v>
          </cell>
          <cell r="M39">
            <v>23</v>
          </cell>
        </row>
        <row r="40">
          <cell r="C40">
            <v>6</v>
          </cell>
          <cell r="D40">
            <v>2</v>
          </cell>
          <cell r="G40">
            <v>1</v>
          </cell>
          <cell r="H40">
            <v>4</v>
          </cell>
          <cell r="I40">
            <v>2</v>
          </cell>
          <cell r="J40">
            <v>0</v>
          </cell>
          <cell r="K40">
            <v>0</v>
          </cell>
          <cell r="L40">
            <v>0</v>
          </cell>
          <cell r="M40">
            <v>2</v>
          </cell>
        </row>
        <row r="41">
          <cell r="C41">
            <v>40</v>
          </cell>
          <cell r="D41">
            <v>24</v>
          </cell>
          <cell r="G41">
            <v>11</v>
          </cell>
          <cell r="H41">
            <v>66</v>
          </cell>
          <cell r="I41">
            <v>114</v>
          </cell>
          <cell r="J41">
            <v>1</v>
          </cell>
          <cell r="M41">
            <v>67</v>
          </cell>
        </row>
        <row r="42">
          <cell r="C42">
            <v>9</v>
          </cell>
          <cell r="D42">
            <v>3</v>
          </cell>
          <cell r="G42">
            <v>10</v>
          </cell>
          <cell r="H42">
            <v>10</v>
          </cell>
          <cell r="I42">
            <v>3</v>
          </cell>
          <cell r="J42">
            <v>0</v>
          </cell>
          <cell r="K42">
            <v>0</v>
          </cell>
          <cell r="L42">
            <v>0</v>
          </cell>
          <cell r="M42">
            <v>2</v>
          </cell>
        </row>
        <row r="43">
          <cell r="C43">
            <v>20</v>
          </cell>
          <cell r="D43">
            <v>17</v>
          </cell>
          <cell r="G43">
            <v>10</v>
          </cell>
          <cell r="H43">
            <v>107</v>
          </cell>
          <cell r="I43">
            <v>38</v>
          </cell>
          <cell r="J43">
            <v>0</v>
          </cell>
          <cell r="M43">
            <v>34</v>
          </cell>
        </row>
        <row r="44">
          <cell r="C44">
            <v>16</v>
          </cell>
          <cell r="D44">
            <v>10</v>
          </cell>
          <cell r="G44">
            <v>7</v>
          </cell>
          <cell r="H44">
            <v>29</v>
          </cell>
          <cell r="I44">
            <v>169</v>
          </cell>
          <cell r="J44">
            <v>0</v>
          </cell>
          <cell r="K44">
            <v>0</v>
          </cell>
          <cell r="L44">
            <v>0</v>
          </cell>
          <cell r="M44">
            <v>102</v>
          </cell>
        </row>
        <row r="45">
          <cell r="C45">
            <v>8</v>
          </cell>
          <cell r="D45">
            <v>1</v>
          </cell>
          <cell r="G45">
            <v>3</v>
          </cell>
          <cell r="H45">
            <v>0</v>
          </cell>
          <cell r="I45">
            <v>3</v>
          </cell>
          <cell r="J45">
            <v>0</v>
          </cell>
          <cell r="K45">
            <v>0</v>
          </cell>
          <cell r="L45">
            <v>0</v>
          </cell>
          <cell r="M45">
            <v>3</v>
          </cell>
        </row>
        <row r="46">
          <cell r="C46">
            <v>11</v>
          </cell>
          <cell r="D46">
            <v>8</v>
          </cell>
          <cell r="G46">
            <v>3</v>
          </cell>
          <cell r="H46">
            <v>18</v>
          </cell>
          <cell r="I46">
            <v>10</v>
          </cell>
          <cell r="J46">
            <v>0</v>
          </cell>
          <cell r="K46">
            <v>0</v>
          </cell>
          <cell r="L46">
            <v>0</v>
          </cell>
          <cell r="M46">
            <v>8</v>
          </cell>
        </row>
        <row r="47">
          <cell r="C47">
            <v>64</v>
          </cell>
          <cell r="D47">
            <v>28</v>
          </cell>
          <cell r="G47">
            <v>20</v>
          </cell>
          <cell r="H47">
            <v>90</v>
          </cell>
          <cell r="I47">
            <v>114</v>
          </cell>
          <cell r="J47">
            <v>6</v>
          </cell>
          <cell r="K47">
            <v>0</v>
          </cell>
          <cell r="L47">
            <v>0</v>
          </cell>
          <cell r="M47">
            <v>76</v>
          </cell>
        </row>
        <row r="48">
          <cell r="C48">
            <v>14</v>
          </cell>
          <cell r="D48">
            <v>10</v>
          </cell>
          <cell r="G48">
            <v>10</v>
          </cell>
          <cell r="H48">
            <v>55</v>
          </cell>
          <cell r="I48">
            <v>71</v>
          </cell>
          <cell r="J48">
            <v>1</v>
          </cell>
          <cell r="K48">
            <v>0</v>
          </cell>
          <cell r="L48">
            <v>1</v>
          </cell>
          <cell r="M48">
            <v>38</v>
          </cell>
        </row>
        <row r="49">
          <cell r="C49">
            <v>1</v>
          </cell>
          <cell r="D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C50">
            <v>2</v>
          </cell>
          <cell r="D50">
            <v>1</v>
          </cell>
          <cell r="G50">
            <v>1</v>
          </cell>
          <cell r="H50">
            <v>0</v>
          </cell>
          <cell r="I50">
            <v>2</v>
          </cell>
          <cell r="J50">
            <v>0</v>
          </cell>
          <cell r="K50">
            <v>0</v>
          </cell>
          <cell r="L50">
            <v>0</v>
          </cell>
          <cell r="M50">
            <v>1</v>
          </cell>
        </row>
      </sheetData>
      <sheetData sheetId="6">
        <row r="2">
          <cell r="V2">
            <v>0</v>
          </cell>
        </row>
        <row r="3">
          <cell r="E3">
            <v>45404</v>
          </cell>
          <cell r="H3">
            <v>2098</v>
          </cell>
          <cell r="V3">
            <v>0</v>
          </cell>
        </row>
        <row r="4">
          <cell r="H4">
            <v>0</v>
          </cell>
          <cell r="V4">
            <v>0</v>
          </cell>
        </row>
        <row r="5">
          <cell r="H5">
            <v>0</v>
          </cell>
          <cell r="V5">
            <v>0</v>
          </cell>
        </row>
        <row r="6">
          <cell r="E6">
            <v>230340</v>
          </cell>
          <cell r="H6">
            <v>3000</v>
          </cell>
          <cell r="V6">
            <v>0</v>
          </cell>
        </row>
        <row r="7">
          <cell r="E7">
            <v>35941</v>
          </cell>
          <cell r="H7">
            <v>30</v>
          </cell>
          <cell r="V7">
            <v>0</v>
          </cell>
        </row>
        <row r="8">
          <cell r="E8">
            <v>414497</v>
          </cell>
          <cell r="H8">
            <v>10002</v>
          </cell>
          <cell r="V8">
            <v>0</v>
          </cell>
        </row>
        <row r="9">
          <cell r="E9">
            <v>20899</v>
          </cell>
          <cell r="H9">
            <v>2757</v>
          </cell>
          <cell r="V9">
            <v>0</v>
          </cell>
        </row>
        <row r="10">
          <cell r="H10">
            <v>0</v>
          </cell>
          <cell r="V10">
            <v>0</v>
          </cell>
        </row>
        <row r="11">
          <cell r="H11">
            <v>0</v>
          </cell>
          <cell r="V11">
            <v>0</v>
          </cell>
        </row>
        <row r="12">
          <cell r="E12">
            <v>0</v>
          </cell>
          <cell r="H12">
            <v>0</v>
          </cell>
          <cell r="V12">
            <v>0</v>
          </cell>
          <cell r="X12">
            <v>0</v>
          </cell>
        </row>
        <row r="13">
          <cell r="E13">
            <v>36216</v>
          </cell>
          <cell r="H13">
            <v>50</v>
          </cell>
          <cell r="V13">
            <v>0</v>
          </cell>
        </row>
        <row r="14">
          <cell r="E14">
            <v>50727</v>
          </cell>
          <cell r="H14">
            <v>4274</v>
          </cell>
          <cell r="V14">
            <v>0</v>
          </cell>
        </row>
        <row r="15">
          <cell r="E15">
            <v>207554</v>
          </cell>
          <cell r="H15">
            <v>4926</v>
          </cell>
          <cell r="V15">
            <v>0</v>
          </cell>
        </row>
        <row r="16">
          <cell r="E16">
            <v>125897</v>
          </cell>
          <cell r="H16">
            <v>0</v>
          </cell>
          <cell r="V16">
            <v>0</v>
          </cell>
        </row>
        <row r="17">
          <cell r="E17">
            <v>28217</v>
          </cell>
          <cell r="H17">
            <v>333</v>
          </cell>
          <cell r="V17">
            <v>0</v>
          </cell>
        </row>
        <row r="18">
          <cell r="E18">
            <v>20299</v>
          </cell>
          <cell r="H18">
            <v>2039</v>
          </cell>
          <cell r="V18">
            <v>0</v>
          </cell>
        </row>
        <row r="19">
          <cell r="H19">
            <v>0</v>
          </cell>
          <cell r="V19">
            <v>0</v>
          </cell>
        </row>
        <row r="20">
          <cell r="H20">
            <v>0</v>
          </cell>
          <cell r="V20">
            <v>0</v>
          </cell>
        </row>
        <row r="21">
          <cell r="E21">
            <v>167934</v>
          </cell>
          <cell r="H21">
            <v>4462</v>
          </cell>
          <cell r="V21">
            <v>0</v>
          </cell>
        </row>
        <row r="22">
          <cell r="H22">
            <v>26415</v>
          </cell>
        </row>
        <row r="23">
          <cell r="H23">
            <v>0</v>
          </cell>
        </row>
        <row r="24">
          <cell r="E24">
            <v>14235</v>
          </cell>
          <cell r="H24">
            <v>1011</v>
          </cell>
          <cell r="V24">
            <v>678</v>
          </cell>
        </row>
        <row r="25">
          <cell r="E25">
            <v>50099</v>
          </cell>
          <cell r="H25">
            <v>376</v>
          </cell>
          <cell r="V25">
            <v>1852</v>
          </cell>
        </row>
        <row r="26">
          <cell r="E26">
            <v>165688</v>
          </cell>
          <cell r="H26">
            <v>65</v>
          </cell>
          <cell r="V26">
            <v>3962</v>
          </cell>
        </row>
        <row r="27">
          <cell r="E27">
            <v>21388</v>
          </cell>
          <cell r="H27">
            <v>0</v>
          </cell>
          <cell r="V27">
            <v>684</v>
          </cell>
        </row>
        <row r="28">
          <cell r="E28">
            <v>65487</v>
          </cell>
          <cell r="H28">
            <v>0</v>
          </cell>
          <cell r="V28">
            <v>2434</v>
          </cell>
        </row>
        <row r="29">
          <cell r="E29">
            <v>1354253</v>
          </cell>
          <cell r="H29">
            <v>227</v>
          </cell>
          <cell r="V29">
            <v>11583</v>
          </cell>
        </row>
        <row r="30">
          <cell r="E30">
            <v>97727</v>
          </cell>
          <cell r="H30">
            <v>0</v>
          </cell>
          <cell r="V30">
            <v>1186</v>
          </cell>
        </row>
        <row r="31">
          <cell r="E31">
            <v>46352</v>
          </cell>
          <cell r="H31">
            <v>0</v>
          </cell>
          <cell r="V31">
            <v>319</v>
          </cell>
        </row>
        <row r="32">
          <cell r="E32">
            <v>72965</v>
          </cell>
          <cell r="H32">
            <v>0</v>
          </cell>
          <cell r="V32">
            <v>455</v>
          </cell>
        </row>
        <row r="33">
          <cell r="E33">
            <v>139973</v>
          </cell>
          <cell r="H33">
            <v>91</v>
          </cell>
          <cell r="V33">
            <v>1391</v>
          </cell>
        </row>
        <row r="34">
          <cell r="E34">
            <v>73487</v>
          </cell>
          <cell r="H34">
            <v>17</v>
          </cell>
          <cell r="V34">
            <v>1200</v>
          </cell>
        </row>
        <row r="35">
          <cell r="E35">
            <v>383394</v>
          </cell>
          <cell r="H35">
            <v>2751</v>
          </cell>
          <cell r="V35">
            <v>4675</v>
          </cell>
        </row>
        <row r="36">
          <cell r="E36">
            <v>967237</v>
          </cell>
          <cell r="H36">
            <v>169850</v>
          </cell>
          <cell r="V36">
            <v>2127</v>
          </cell>
        </row>
        <row r="37">
          <cell r="E37">
            <v>13138</v>
          </cell>
          <cell r="H37">
            <v>4562</v>
          </cell>
          <cell r="V37">
            <v>774</v>
          </cell>
        </row>
        <row r="38">
          <cell r="E38">
            <v>478903</v>
          </cell>
          <cell r="H38">
            <v>10774</v>
          </cell>
          <cell r="V38">
            <v>7361</v>
          </cell>
        </row>
        <row r="39">
          <cell r="E39">
            <v>66282</v>
          </cell>
          <cell r="H39">
            <v>0</v>
          </cell>
          <cell r="V39">
            <v>4060</v>
          </cell>
        </row>
        <row r="40">
          <cell r="E40">
            <v>7576</v>
          </cell>
          <cell r="H40">
            <v>106</v>
          </cell>
          <cell r="V40">
            <v>512</v>
          </cell>
        </row>
        <row r="41">
          <cell r="E41">
            <v>445496</v>
          </cell>
          <cell r="H41">
            <v>2341</v>
          </cell>
          <cell r="V41">
            <v>6144</v>
          </cell>
        </row>
        <row r="42">
          <cell r="E42">
            <v>87847</v>
          </cell>
          <cell r="H42">
            <v>1822</v>
          </cell>
          <cell r="V42">
            <v>1695</v>
          </cell>
        </row>
        <row r="43">
          <cell r="E43">
            <v>743091</v>
          </cell>
          <cell r="H43">
            <v>1310</v>
          </cell>
          <cell r="V43">
            <v>663</v>
          </cell>
        </row>
        <row r="44">
          <cell r="E44">
            <v>155757</v>
          </cell>
          <cell r="H44">
            <v>12048</v>
          </cell>
          <cell r="V44">
            <v>1521</v>
          </cell>
        </row>
        <row r="45">
          <cell r="E45">
            <v>17930</v>
          </cell>
          <cell r="H45">
            <v>241</v>
          </cell>
          <cell r="V45">
            <v>703</v>
          </cell>
        </row>
        <row r="46">
          <cell r="E46">
            <v>44747</v>
          </cell>
          <cell r="H46">
            <v>0</v>
          </cell>
          <cell r="V46">
            <v>1095</v>
          </cell>
        </row>
        <row r="47">
          <cell r="E47">
            <v>416356</v>
          </cell>
          <cell r="H47">
            <v>11883</v>
          </cell>
          <cell r="V47">
            <v>11527</v>
          </cell>
        </row>
        <row r="48">
          <cell r="E48">
            <v>352352</v>
          </cell>
          <cell r="H48">
            <v>11475</v>
          </cell>
          <cell r="V48">
            <v>0</v>
          </cell>
        </row>
        <row r="49">
          <cell r="H49">
            <v>26</v>
          </cell>
          <cell r="V49">
            <v>0</v>
          </cell>
        </row>
        <row r="50">
          <cell r="H50">
            <v>0</v>
          </cell>
          <cell r="V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B55"/>
  <sheetViews>
    <sheetView tabSelected="1" zoomScalePageLayoutView="0" workbookViewId="0" topLeftCell="A7">
      <selection activeCell="N11" sqref="N11"/>
    </sheetView>
  </sheetViews>
  <sheetFormatPr defaultColWidth="9.00390625" defaultRowHeight="13.5"/>
  <cols>
    <col min="1" max="1" width="0.74609375" style="1" customWidth="1"/>
    <col min="2" max="3" width="2.25390625" style="1" customWidth="1"/>
    <col min="4" max="4" width="1.37890625" style="1" customWidth="1"/>
    <col min="5" max="5" width="25.625" style="1" customWidth="1"/>
    <col min="6" max="7" width="0.6171875" style="1" customWidth="1"/>
    <col min="8" max="9" width="5.75390625" style="1" customWidth="1"/>
    <col min="10" max="10" width="6.875" style="1" customWidth="1"/>
    <col min="11" max="11" width="7.50390625" style="1" bestFit="1" customWidth="1"/>
    <col min="12" max="13" width="6.875" style="1" customWidth="1"/>
    <col min="14" max="14" width="7.50390625" style="1" bestFit="1" customWidth="1"/>
    <col min="15" max="15" width="6.25390625" style="1" customWidth="1"/>
    <col min="16" max="16" width="0.6171875" style="2" customWidth="1"/>
    <col min="17" max="19" width="7.50390625" style="1" customWidth="1"/>
    <col min="20" max="20" width="6.75390625" style="1" customWidth="1"/>
    <col min="21" max="21" width="7.125" style="1" customWidth="1"/>
    <col min="22" max="23" width="6.875" style="1" customWidth="1"/>
    <col min="24" max="24" width="7.50390625" style="1" customWidth="1"/>
    <col min="25" max="25" width="6.25390625" style="1" customWidth="1"/>
    <col min="26" max="28" width="7.50390625" style="1" customWidth="1"/>
    <col min="29" max="16384" width="9.00390625" style="1" customWidth="1"/>
  </cols>
  <sheetData>
    <row r="1" ht="15" customHeight="1">
      <c r="A1" s="75" t="s">
        <v>50</v>
      </c>
    </row>
    <row r="2" spans="2:17" s="69" customFormat="1" ht="7.5" customHeight="1">
      <c r="B2" s="74"/>
      <c r="C2" s="74"/>
      <c r="D2" s="74"/>
      <c r="E2" s="74"/>
      <c r="F2" s="74"/>
      <c r="G2" s="74"/>
      <c r="H2" s="74"/>
      <c r="I2" s="74"/>
      <c r="J2" s="73"/>
      <c r="K2" s="73"/>
      <c r="L2" s="73"/>
      <c r="M2" s="73"/>
      <c r="N2" s="72"/>
      <c r="O2" s="72"/>
      <c r="P2" s="71"/>
      <c r="Q2" s="70"/>
    </row>
    <row r="3" spans="1:28" ht="16.5" customHeight="1">
      <c r="A3" s="68" t="s">
        <v>49</v>
      </c>
      <c r="B3" s="67"/>
      <c r="C3" s="67"/>
      <c r="D3" s="67"/>
      <c r="E3" s="67"/>
      <c r="F3" s="67"/>
      <c r="G3" s="66"/>
      <c r="H3" s="51" t="s">
        <v>48</v>
      </c>
      <c r="I3" s="65"/>
      <c r="J3" s="64" t="s">
        <v>47</v>
      </c>
      <c r="K3" s="59"/>
      <c r="L3" s="59"/>
      <c r="M3" s="59"/>
      <c r="N3" s="59"/>
      <c r="O3" s="59"/>
      <c r="P3" s="54"/>
      <c r="Q3" s="59" t="s">
        <v>46</v>
      </c>
      <c r="R3" s="59"/>
      <c r="S3" s="59"/>
      <c r="T3" s="59"/>
      <c r="U3" s="63"/>
      <c r="V3" s="63"/>
      <c r="W3" s="63"/>
      <c r="X3" s="63"/>
      <c r="Y3" s="63"/>
      <c r="Z3" s="63"/>
      <c r="AA3" s="63"/>
      <c r="AB3" s="63"/>
    </row>
    <row r="4" spans="1:28" ht="16.5" customHeight="1">
      <c r="A4" s="46"/>
      <c r="B4" s="46"/>
      <c r="C4" s="46"/>
      <c r="D4" s="46"/>
      <c r="E4" s="46"/>
      <c r="F4" s="46"/>
      <c r="G4" s="45"/>
      <c r="H4" s="62" t="s">
        <v>45</v>
      </c>
      <c r="I4" s="56"/>
      <c r="J4" s="61" t="s">
        <v>44</v>
      </c>
      <c r="K4" s="60"/>
      <c r="L4" s="60"/>
      <c r="M4" s="60"/>
      <c r="N4" s="60"/>
      <c r="O4" s="60"/>
      <c r="P4" s="54"/>
      <c r="Q4" s="59" t="s">
        <v>43</v>
      </c>
      <c r="R4" s="59"/>
      <c r="S4" s="58"/>
      <c r="T4" s="51" t="s">
        <v>42</v>
      </c>
      <c r="U4" s="57"/>
      <c r="V4" s="57"/>
      <c r="W4" s="57"/>
      <c r="X4" s="57"/>
      <c r="Y4" s="57"/>
      <c r="Z4" s="57"/>
      <c r="AA4" s="57"/>
      <c r="AB4" s="57"/>
    </row>
    <row r="5" spans="1:28" ht="16.5" customHeight="1">
      <c r="A5" s="46"/>
      <c r="B5" s="46"/>
      <c r="C5" s="46"/>
      <c r="D5" s="46"/>
      <c r="E5" s="46"/>
      <c r="F5" s="46"/>
      <c r="G5" s="45"/>
      <c r="H5" s="43"/>
      <c r="I5" s="56"/>
      <c r="J5" s="53" t="s">
        <v>32</v>
      </c>
      <c r="K5" s="53" t="s">
        <v>41</v>
      </c>
      <c r="L5" s="51" t="s">
        <v>38</v>
      </c>
      <c r="M5" s="50"/>
      <c r="N5" s="49"/>
      <c r="O5" s="55" t="s">
        <v>37</v>
      </c>
      <c r="P5" s="54"/>
      <c r="Q5" s="48" t="s">
        <v>40</v>
      </c>
      <c r="R5" s="48" t="s">
        <v>35</v>
      </c>
      <c r="S5" s="48" t="s">
        <v>34</v>
      </c>
      <c r="T5" s="53" t="s">
        <v>32</v>
      </c>
      <c r="U5" s="52" t="s">
        <v>39</v>
      </c>
      <c r="V5" s="51" t="s">
        <v>38</v>
      </c>
      <c r="W5" s="50"/>
      <c r="X5" s="49"/>
      <c r="Y5" s="44" t="s">
        <v>37</v>
      </c>
      <c r="Z5" s="48" t="s">
        <v>36</v>
      </c>
      <c r="AA5" s="48" t="s">
        <v>35</v>
      </c>
      <c r="AB5" s="47" t="s">
        <v>34</v>
      </c>
    </row>
    <row r="6" spans="1:28" ht="48.75" customHeight="1">
      <c r="A6" s="46"/>
      <c r="B6" s="46"/>
      <c r="C6" s="46"/>
      <c r="D6" s="46"/>
      <c r="E6" s="46"/>
      <c r="F6" s="46"/>
      <c r="G6" s="45"/>
      <c r="H6" s="43"/>
      <c r="I6" s="44" t="s">
        <v>33</v>
      </c>
      <c r="J6" s="37"/>
      <c r="K6" s="37"/>
      <c r="L6" s="39" t="s">
        <v>32</v>
      </c>
      <c r="M6" s="38" t="s">
        <v>31</v>
      </c>
      <c r="N6" s="38" t="s">
        <v>30</v>
      </c>
      <c r="O6" s="43"/>
      <c r="P6" s="42"/>
      <c r="Q6" s="36"/>
      <c r="R6" s="36"/>
      <c r="S6" s="41"/>
      <c r="T6" s="37"/>
      <c r="U6" s="40"/>
      <c r="V6" s="39" t="s">
        <v>32</v>
      </c>
      <c r="W6" s="38" t="s">
        <v>31</v>
      </c>
      <c r="X6" s="38" t="s">
        <v>30</v>
      </c>
      <c r="Y6" s="37"/>
      <c r="Z6" s="36"/>
      <c r="AA6" s="36"/>
      <c r="AB6" s="35"/>
    </row>
    <row r="7" spans="1:28" ht="12" customHeight="1">
      <c r="A7" s="34"/>
      <c r="B7" s="34"/>
      <c r="C7" s="34"/>
      <c r="D7" s="34"/>
      <c r="E7" s="34"/>
      <c r="F7" s="34"/>
      <c r="G7" s="33"/>
      <c r="H7" s="32"/>
      <c r="I7" s="31"/>
      <c r="J7" s="27" t="s">
        <v>29</v>
      </c>
      <c r="K7" s="27" t="s">
        <v>29</v>
      </c>
      <c r="L7" s="27" t="s">
        <v>29</v>
      </c>
      <c r="M7" s="27" t="s">
        <v>29</v>
      </c>
      <c r="N7" s="29" t="s">
        <v>29</v>
      </c>
      <c r="O7" s="27" t="s">
        <v>29</v>
      </c>
      <c r="P7" s="30"/>
      <c r="Q7" s="29" t="s">
        <v>29</v>
      </c>
      <c r="R7" s="28" t="s">
        <v>29</v>
      </c>
      <c r="S7" s="27" t="s">
        <v>29</v>
      </c>
      <c r="T7" s="27" t="s">
        <v>29</v>
      </c>
      <c r="U7" s="27" t="s">
        <v>29</v>
      </c>
      <c r="V7" s="27" t="s">
        <v>29</v>
      </c>
      <c r="W7" s="27" t="s">
        <v>29</v>
      </c>
      <c r="X7" s="27" t="s">
        <v>29</v>
      </c>
      <c r="Y7" s="27" t="s">
        <v>29</v>
      </c>
      <c r="Z7" s="27" t="s">
        <v>29</v>
      </c>
      <c r="AA7" s="27" t="s">
        <v>29</v>
      </c>
      <c r="AB7" s="27" t="s">
        <v>29</v>
      </c>
    </row>
    <row r="8" spans="1:28" ht="30" customHeight="1">
      <c r="A8" s="24"/>
      <c r="B8" s="24"/>
      <c r="C8" s="24"/>
      <c r="D8" s="25" t="s">
        <v>28</v>
      </c>
      <c r="E8" s="25"/>
      <c r="F8" s="24"/>
      <c r="G8" s="23"/>
      <c r="H8" s="22">
        <f>H9+'第1表(2)'!H8</f>
        <v>575</v>
      </c>
      <c r="I8" s="22">
        <f>I9+'第1表(2)'!I8</f>
        <v>299</v>
      </c>
      <c r="J8" s="22">
        <f>J9+'第1表(2)'!J8</f>
        <v>3781</v>
      </c>
      <c r="K8" s="22">
        <f>K9+'第1表(2)'!K8</f>
        <v>255</v>
      </c>
      <c r="L8" s="22">
        <f>L9+'第1表(2)'!L8</f>
        <v>3526</v>
      </c>
      <c r="M8" s="22">
        <f>M9+'第1表(2)'!M8</f>
        <v>1220</v>
      </c>
      <c r="N8" s="22">
        <f>N9+'第1表(2)'!N8</f>
        <v>2306</v>
      </c>
      <c r="O8" s="22">
        <f>O9+'第1表(2)'!O8</f>
        <v>36</v>
      </c>
      <c r="P8" s="22"/>
      <c r="Q8" s="22">
        <f>Q9+'第1表(2)'!Q8</f>
        <v>28</v>
      </c>
      <c r="R8" s="22">
        <f>R9+'第1表(2)'!R8</f>
        <v>15</v>
      </c>
      <c r="S8" s="22">
        <f>S9+'第1表(2)'!S8</f>
        <v>1443</v>
      </c>
      <c r="T8" s="22">
        <f>T9+'第1表(2)'!T8</f>
        <v>828</v>
      </c>
      <c r="U8" s="22">
        <f>U9+'第1表(2)'!U8</f>
        <v>400</v>
      </c>
      <c r="V8" s="22">
        <f>V9+'第1表(2)'!V8</f>
        <v>428</v>
      </c>
      <c r="W8" s="22">
        <f>W9+'第1表(2)'!W8</f>
        <v>149</v>
      </c>
      <c r="X8" s="22">
        <f>X9+'第1表(2)'!X8</f>
        <v>279</v>
      </c>
      <c r="Y8" s="22">
        <f>Y9+'第1表(2)'!Y8</f>
        <v>61</v>
      </c>
      <c r="Z8" s="22">
        <f>Z9+'第1表(2)'!Z8</f>
        <v>1</v>
      </c>
      <c r="AA8" s="22">
        <f>AA9+'第1表(2)'!AA8</f>
        <v>0</v>
      </c>
      <c r="AB8" s="22">
        <f>AB9+'第1表(2)'!AB8</f>
        <v>178</v>
      </c>
    </row>
    <row r="9" spans="1:28" ht="30" customHeight="1">
      <c r="A9" s="26" t="s">
        <v>27</v>
      </c>
      <c r="B9" s="26"/>
      <c r="C9" s="26"/>
      <c r="D9" s="25" t="s">
        <v>26</v>
      </c>
      <c r="E9" s="25"/>
      <c r="F9" s="24"/>
      <c r="G9" s="23"/>
      <c r="H9" s="22">
        <f>SUM(H10,H12,H16,H19,H26,H31)</f>
        <v>91</v>
      </c>
      <c r="I9" s="22">
        <f>SUM(I10,I12,I16,I19,I26,I31)</f>
        <v>61</v>
      </c>
      <c r="J9" s="22">
        <f>SUM(K9:L9)</f>
        <v>409</v>
      </c>
      <c r="K9" s="22">
        <f>SUM(K10,K12,K16,K19,K26,K31)</f>
        <v>74</v>
      </c>
      <c r="L9" s="22">
        <f>SUM(M9:N9)</f>
        <v>335</v>
      </c>
      <c r="M9" s="22">
        <f>SUM(M10,M12,M16,M19,M26,M31)</f>
        <v>228</v>
      </c>
      <c r="N9" s="22">
        <f>SUM(N10,N12,N16,N19,N26,N31)</f>
        <v>107</v>
      </c>
      <c r="O9" s="22">
        <f>SUM(O10,O12,O16,O19,O26,O31)</f>
        <v>4</v>
      </c>
      <c r="P9" s="22"/>
      <c r="Q9" s="22">
        <f>SUM(Q10,Q12,Q16,Q19,Q26,Q31)</f>
        <v>13</v>
      </c>
      <c r="R9" s="22">
        <f>SUM(R10,R12,R16,R19,R26,R31)</f>
        <v>0</v>
      </c>
      <c r="S9" s="22">
        <f>SUM(S10,S12,S16,S19,S26,S31)</f>
        <v>80</v>
      </c>
      <c r="T9" s="22">
        <f>SUM(U9,V9)</f>
        <v>89</v>
      </c>
      <c r="U9" s="22">
        <f>SUM(U10,U12,U16,U19,U26,U31)</f>
        <v>42</v>
      </c>
      <c r="V9" s="22">
        <f>SUM(W9:X9)</f>
        <v>47</v>
      </c>
      <c r="W9" s="22">
        <f>SUM(W10,W12,W16,W19,W26,W31)</f>
        <v>25</v>
      </c>
      <c r="X9" s="22">
        <f>SUM(X10,X12,X16,X19,X26,X31)</f>
        <v>22</v>
      </c>
      <c r="Y9" s="22">
        <f>SUM(Y10,Y12,Y16,Y20,Y27,Y32)</f>
        <v>1</v>
      </c>
      <c r="Z9" s="22">
        <f>SUM(Z10,Z12,Z16,Z20,Z27,Z32)</f>
        <v>0</v>
      </c>
      <c r="AA9" s="22">
        <f>SUM(AA10,AA12,AA16,AA20,AA27,AA32)</f>
        <v>0</v>
      </c>
      <c r="AB9" s="22">
        <f>SUM(AB10,AB12,AB16,AB19,AB26,AB31)</f>
        <v>14</v>
      </c>
    </row>
    <row r="10" spans="1:28" ht="21.75" customHeight="1">
      <c r="A10" s="20">
        <v>50</v>
      </c>
      <c r="B10" s="20"/>
      <c r="C10" s="20"/>
      <c r="D10" s="18" t="s">
        <v>25</v>
      </c>
      <c r="E10" s="18"/>
      <c r="F10" s="19"/>
      <c r="G10" s="17"/>
      <c r="H10" s="16">
        <f>H11</f>
        <v>2</v>
      </c>
      <c r="I10" s="16">
        <f>I11</f>
        <v>2</v>
      </c>
      <c r="J10" s="16">
        <f>SUM(K10:L10)</f>
        <v>12</v>
      </c>
      <c r="K10" s="16">
        <f>K11</f>
        <v>4</v>
      </c>
      <c r="L10" s="16">
        <f>SUM(M10:N10)</f>
        <v>8</v>
      </c>
      <c r="M10" s="16">
        <f>M11</f>
        <v>4</v>
      </c>
      <c r="N10" s="16">
        <f>N11</f>
        <v>4</v>
      </c>
      <c r="O10" s="16">
        <f>O11</f>
        <v>0</v>
      </c>
      <c r="P10" s="16"/>
      <c r="Q10" s="16">
        <f>Q11</f>
        <v>0</v>
      </c>
      <c r="R10" s="16">
        <f>R11</f>
        <v>0</v>
      </c>
      <c r="S10" s="16">
        <f>S11</f>
        <v>3</v>
      </c>
      <c r="T10" s="16">
        <f>SUM(U10,V10)</f>
        <v>0</v>
      </c>
      <c r="U10" s="16">
        <f>U11</f>
        <v>0</v>
      </c>
      <c r="V10" s="16">
        <f>SUM(W10:X10)</f>
        <v>0</v>
      </c>
      <c r="W10" s="16">
        <f>W11</f>
        <v>0</v>
      </c>
      <c r="X10" s="15">
        <f>X11</f>
        <v>0</v>
      </c>
      <c r="Y10" s="15">
        <f>Y11</f>
        <v>0</v>
      </c>
      <c r="Z10" s="15">
        <f>Z11</f>
        <v>0</v>
      </c>
      <c r="AA10" s="15">
        <f>AA11</f>
        <v>0</v>
      </c>
      <c r="AB10" s="15">
        <f>AB11</f>
        <v>0</v>
      </c>
    </row>
    <row r="11" spans="1:28" s="2" customFormat="1" ht="21.75" customHeight="1">
      <c r="A11" s="19"/>
      <c r="B11" s="20">
        <v>501</v>
      </c>
      <c r="C11" s="20"/>
      <c r="D11" s="19"/>
      <c r="E11" s="18" t="s">
        <v>24</v>
      </c>
      <c r="F11" s="18"/>
      <c r="G11" s="17"/>
      <c r="H11" s="16">
        <f>'[1]26 小分類別(法人)'!C2</f>
        <v>2</v>
      </c>
      <c r="I11" s="16">
        <f>'[1]26 小分類別(法人)'!D2</f>
        <v>2</v>
      </c>
      <c r="J11" s="16">
        <f>SUM(K11:L11)</f>
        <v>12</v>
      </c>
      <c r="K11" s="16">
        <f>'[1]26 小分類別(法人)'!G2</f>
        <v>4</v>
      </c>
      <c r="L11" s="16">
        <f>SUM(M11:N11)</f>
        <v>8</v>
      </c>
      <c r="M11" s="16">
        <f>'[1]26 小分類別(法人)'!H2</f>
        <v>4</v>
      </c>
      <c r="N11" s="16">
        <f>'[1]26 小分類別(法人)'!I2</f>
        <v>4</v>
      </c>
      <c r="O11" s="16">
        <f>'[1]26 小分類別(法人)'!J2</f>
        <v>0</v>
      </c>
      <c r="P11" s="16"/>
      <c r="Q11" s="15">
        <f>'[1]26 小分類別(法人)'!K2</f>
        <v>0</v>
      </c>
      <c r="R11" s="15">
        <f>'[1]26 小分類別(法人)'!L2</f>
        <v>0</v>
      </c>
      <c r="S11" s="16">
        <f>'[1]26 小分類別(法人)'!M2</f>
        <v>3</v>
      </c>
      <c r="T11" s="16">
        <f>SUM(U11,V11)</f>
        <v>0</v>
      </c>
      <c r="U11" s="15">
        <f>'[1]26 小分類別(個人)'!F2+'[1]26 小分類別(個人)'!G2</f>
        <v>0</v>
      </c>
      <c r="V11" s="16">
        <f>SUM(W11:X11)</f>
        <v>0</v>
      </c>
      <c r="W11" s="15">
        <f>'[1]26 小分類別(個人)'!H2</f>
        <v>0</v>
      </c>
      <c r="X11" s="15">
        <f>'[1]26 小分類別(個人)'!I2</f>
        <v>0</v>
      </c>
      <c r="Y11" s="15">
        <f>'[1]26 小分類別(個人)'!J2</f>
        <v>0</v>
      </c>
      <c r="Z11" s="15">
        <f>'[1]26 小分類別(個人)'!K2</f>
        <v>0</v>
      </c>
      <c r="AA11" s="15">
        <f>'[1]26 小分類別(個人)'!K2+'[1]26 小分類別(個人)'!L2</f>
        <v>0</v>
      </c>
      <c r="AB11" s="15">
        <f>'[1]26 小分類別(個人)'!M2</f>
        <v>0</v>
      </c>
    </row>
    <row r="12" spans="1:28" s="2" customFormat="1" ht="21.75" customHeight="1">
      <c r="A12" s="20">
        <v>51</v>
      </c>
      <c r="B12" s="20"/>
      <c r="C12" s="20"/>
      <c r="D12" s="18" t="s">
        <v>23</v>
      </c>
      <c r="E12" s="18"/>
      <c r="F12" s="19"/>
      <c r="G12" s="17"/>
      <c r="H12" s="16">
        <f>SUM(H13:H15)</f>
        <v>10</v>
      </c>
      <c r="I12" s="16">
        <f>SUM(I13:I15)</f>
        <v>9</v>
      </c>
      <c r="J12" s="16">
        <f>SUM(K12:L12)</f>
        <v>21</v>
      </c>
      <c r="K12" s="16">
        <f>SUM(K13:K15)</f>
        <v>9</v>
      </c>
      <c r="L12" s="16">
        <f>SUM(M12:N12)</f>
        <v>12</v>
      </c>
      <c r="M12" s="16">
        <f>SUM(M13:M15)</f>
        <v>9</v>
      </c>
      <c r="N12" s="16">
        <f>SUM(N13:N15)</f>
        <v>3</v>
      </c>
      <c r="O12" s="16">
        <f>SUM(O13:O15)</f>
        <v>0</v>
      </c>
      <c r="P12" s="16"/>
      <c r="Q12" s="16">
        <f>SUM(Q13:Q15)</f>
        <v>0</v>
      </c>
      <c r="R12" s="16">
        <f>SUM(R13:R15)</f>
        <v>0</v>
      </c>
      <c r="S12" s="16">
        <f>SUM(S13:S15)</f>
        <v>3</v>
      </c>
      <c r="T12" s="16">
        <f>SUM(U12,V12)</f>
        <v>1</v>
      </c>
      <c r="U12" s="16">
        <f>SUM(U13:U15)</f>
        <v>1</v>
      </c>
      <c r="V12" s="16">
        <f>SUM(W12:X12)</f>
        <v>0</v>
      </c>
      <c r="W12" s="16">
        <f>SUM(W13:W15)</f>
        <v>0</v>
      </c>
      <c r="X12" s="16">
        <f>SUM(X13:X15)</f>
        <v>0</v>
      </c>
      <c r="Y12" s="16">
        <f>SUM(Y13:Y15)</f>
        <v>0</v>
      </c>
      <c r="Z12" s="16">
        <f>SUM(Z13:Z15)</f>
        <v>0</v>
      </c>
      <c r="AA12" s="16">
        <f>SUM(AA13:AA15)</f>
        <v>0</v>
      </c>
      <c r="AB12" s="16">
        <f>SUM(AB13:AB15)</f>
        <v>0</v>
      </c>
    </row>
    <row r="13" spans="1:28" s="2" customFormat="1" ht="21.75" customHeight="1">
      <c r="A13" s="19"/>
      <c r="B13" s="20">
        <v>511</v>
      </c>
      <c r="C13" s="20"/>
      <c r="D13" s="21"/>
      <c r="E13" s="18" t="s">
        <v>22</v>
      </c>
      <c r="F13" s="18"/>
      <c r="G13" s="17"/>
      <c r="H13" s="16">
        <f>'[1]26 小分類別(法人)'!C3</f>
        <v>5</v>
      </c>
      <c r="I13" s="16">
        <f>'[1]26 小分類別(法人)'!D3</f>
        <v>5</v>
      </c>
      <c r="J13" s="16">
        <f>SUM(K13:L13)</f>
        <v>12</v>
      </c>
      <c r="K13" s="16">
        <f>'[1]26 小分類別(法人)'!G3</f>
        <v>5</v>
      </c>
      <c r="L13" s="16">
        <f>SUM(M13:N13)</f>
        <v>7</v>
      </c>
      <c r="M13" s="16">
        <f>'[1]26 小分類別(法人)'!H3</f>
        <v>5</v>
      </c>
      <c r="N13" s="16">
        <f>'[1]26 小分類別(法人)'!I3</f>
        <v>2</v>
      </c>
      <c r="O13" s="16">
        <f>'[1]26 小分類別(法人)'!J3</f>
        <v>0</v>
      </c>
      <c r="P13" s="16"/>
      <c r="Q13" s="15">
        <f>'[1]26 小分類別(法人)'!K3</f>
        <v>0</v>
      </c>
      <c r="R13" s="15">
        <f>'[1]26 小分類別(法人)'!L3</f>
        <v>0</v>
      </c>
      <c r="S13" s="16">
        <f>'[1]26 小分類別(法人)'!M3</f>
        <v>2</v>
      </c>
      <c r="T13" s="16">
        <f>SUM(U13,V13)</f>
        <v>0</v>
      </c>
      <c r="U13" s="15">
        <f>'[1]26 小分類別(個人)'!F3+'[1]26 小分類別(個人)'!G3</f>
        <v>0</v>
      </c>
      <c r="V13" s="16">
        <f>SUM(W13:X13)</f>
        <v>0</v>
      </c>
      <c r="W13" s="15">
        <f>'[1]26 小分類別(個人)'!H3</f>
        <v>0</v>
      </c>
      <c r="X13" s="15">
        <f>'[1]26 小分類別(個人)'!I3</f>
        <v>0</v>
      </c>
      <c r="Y13" s="15">
        <f>'[1]26 小分類別(個人)'!J3</f>
        <v>0</v>
      </c>
      <c r="Z13" s="15">
        <f>'[1]26 小分類別(個人)'!K3</f>
        <v>0</v>
      </c>
      <c r="AA13" s="15">
        <f>'[1]26 小分類別(個人)'!K3+'[1]26 小分類別(個人)'!L3</f>
        <v>0</v>
      </c>
      <c r="AB13" s="15">
        <f>'[1]26 小分類別(個人)'!M3</f>
        <v>0</v>
      </c>
    </row>
    <row r="14" spans="1:28" s="2" customFormat="1" ht="21.75" customHeight="1">
      <c r="A14" s="19"/>
      <c r="B14" s="20">
        <v>512</v>
      </c>
      <c r="C14" s="20"/>
      <c r="D14" s="21"/>
      <c r="E14" s="18" t="s">
        <v>21</v>
      </c>
      <c r="F14" s="18"/>
      <c r="G14" s="17"/>
      <c r="H14" s="16">
        <f>'[1]26 小分類別(法人)'!C4</f>
        <v>4</v>
      </c>
      <c r="I14" s="16">
        <f>'[1]26 小分類別(法人)'!D4</f>
        <v>3</v>
      </c>
      <c r="J14" s="16">
        <f>SUM(K14:L14)</f>
        <v>7</v>
      </c>
      <c r="K14" s="16">
        <f>'[1]26 小分類別(法人)'!G4</f>
        <v>2</v>
      </c>
      <c r="L14" s="16">
        <f>SUM(M14:N14)</f>
        <v>5</v>
      </c>
      <c r="M14" s="16">
        <f>'[1]26 小分類別(法人)'!H4</f>
        <v>4</v>
      </c>
      <c r="N14" s="16">
        <f>'[1]26 小分類別(法人)'!I4</f>
        <v>1</v>
      </c>
      <c r="O14" s="16">
        <f>'[1]26 小分類別(法人)'!J4</f>
        <v>0</v>
      </c>
      <c r="P14" s="16"/>
      <c r="Q14" s="15">
        <f>'[1]26 小分類別(法人)'!K4</f>
        <v>0</v>
      </c>
      <c r="R14" s="15">
        <f>'[1]26 小分類別(法人)'!L4</f>
        <v>0</v>
      </c>
      <c r="S14" s="16">
        <f>'[1]26 小分類別(法人)'!M4</f>
        <v>1</v>
      </c>
      <c r="T14" s="16">
        <f>SUM(U14,V14)</f>
        <v>1</v>
      </c>
      <c r="U14" s="15">
        <f>'[1]26 小分類別(個人)'!F4+'[1]26 小分類別(個人)'!G4</f>
        <v>1</v>
      </c>
      <c r="V14" s="16">
        <f>SUM(W14:X14)</f>
        <v>0</v>
      </c>
      <c r="W14" s="15">
        <f>'[1]26 小分類別(個人)'!H4</f>
        <v>0</v>
      </c>
      <c r="X14" s="15">
        <f>'[1]26 小分類別(個人)'!I4</f>
        <v>0</v>
      </c>
      <c r="Y14" s="15">
        <f>'[1]26 小分類別(個人)'!J4</f>
        <v>0</v>
      </c>
      <c r="Z14" s="15">
        <f>'[1]26 小分類別(個人)'!K4</f>
        <v>0</v>
      </c>
      <c r="AA14" s="15">
        <f>'[1]26 小分類別(個人)'!K4+'[1]26 小分類別(個人)'!L4</f>
        <v>0</v>
      </c>
      <c r="AB14" s="15">
        <f>'[1]26 小分類別(個人)'!M4</f>
        <v>0</v>
      </c>
    </row>
    <row r="15" spans="1:28" s="2" customFormat="1" ht="21.75" customHeight="1">
      <c r="A15" s="19"/>
      <c r="B15" s="20">
        <v>513</v>
      </c>
      <c r="C15" s="20"/>
      <c r="D15" s="21"/>
      <c r="E15" s="18" t="s">
        <v>20</v>
      </c>
      <c r="F15" s="18"/>
      <c r="G15" s="17"/>
      <c r="H15" s="16">
        <f>'[1]26 小分類別(法人)'!C5</f>
        <v>1</v>
      </c>
      <c r="I15" s="16">
        <f>'[1]26 小分類別(法人)'!D5</f>
        <v>1</v>
      </c>
      <c r="J15" s="16">
        <f>SUM(K15:L15)</f>
        <v>2</v>
      </c>
      <c r="K15" s="16">
        <f>'[1]26 小分類別(法人)'!G5</f>
        <v>2</v>
      </c>
      <c r="L15" s="16">
        <f>SUM(M15:N15)</f>
        <v>0</v>
      </c>
      <c r="M15" s="16">
        <f>'[1]26 小分類別(法人)'!H5</f>
        <v>0</v>
      </c>
      <c r="N15" s="16">
        <f>'[1]26 小分類別(法人)'!I5</f>
        <v>0</v>
      </c>
      <c r="O15" s="16">
        <f>'[1]26 小分類別(法人)'!J5</f>
        <v>0</v>
      </c>
      <c r="P15" s="16"/>
      <c r="Q15" s="15">
        <f>'[1]26 小分類別(法人)'!K5</f>
        <v>0</v>
      </c>
      <c r="R15" s="15">
        <f>'[1]26 小分類別(法人)'!L5</f>
        <v>0</v>
      </c>
      <c r="S15" s="16">
        <f>'[1]26 小分類別(法人)'!M5</f>
        <v>0</v>
      </c>
      <c r="T15" s="16">
        <f>SUM(U15,V15)</f>
        <v>0</v>
      </c>
      <c r="U15" s="15">
        <f>'[1]26 小分類別(個人)'!F5+'[1]26 小分類別(個人)'!G5</f>
        <v>0</v>
      </c>
      <c r="V15" s="16">
        <f>SUM(W15:X15)</f>
        <v>0</v>
      </c>
      <c r="W15" s="15">
        <f>'[1]26 小分類別(個人)'!H5</f>
        <v>0</v>
      </c>
      <c r="X15" s="15">
        <f>'[1]26 小分類別(個人)'!I5</f>
        <v>0</v>
      </c>
      <c r="Y15" s="15">
        <f>'[1]26 小分類別(個人)'!J5</f>
        <v>0</v>
      </c>
      <c r="Z15" s="15">
        <f>'[1]26 小分類別(個人)'!K5</f>
        <v>0</v>
      </c>
      <c r="AA15" s="15">
        <f>'[1]26 小分類別(個人)'!K5+'[1]26 小分類別(個人)'!L5</f>
        <v>0</v>
      </c>
      <c r="AB15" s="15">
        <f>'[1]26 小分類別(個人)'!M5</f>
        <v>0</v>
      </c>
    </row>
    <row r="16" spans="1:28" s="2" customFormat="1" ht="21.75" customHeight="1">
      <c r="A16" s="20">
        <v>52</v>
      </c>
      <c r="B16" s="20"/>
      <c r="C16" s="20"/>
      <c r="D16" s="18" t="s">
        <v>19</v>
      </c>
      <c r="E16" s="18"/>
      <c r="F16" s="19"/>
      <c r="G16" s="17"/>
      <c r="H16" s="16">
        <f>SUM(H17:H18)</f>
        <v>19</v>
      </c>
      <c r="I16" s="16">
        <f>SUM(I17:I18)</f>
        <v>10</v>
      </c>
      <c r="J16" s="16">
        <f>SUM(K16:L16)</f>
        <v>93</v>
      </c>
      <c r="K16" s="16">
        <f>SUM(K17:K18)</f>
        <v>12</v>
      </c>
      <c r="L16" s="16">
        <f>SUM(M16:N16)</f>
        <v>81</v>
      </c>
      <c r="M16" s="16">
        <f>SUM(M17:M18)</f>
        <v>28</v>
      </c>
      <c r="N16" s="16">
        <f>SUM(N17:N18)</f>
        <v>53</v>
      </c>
      <c r="O16" s="16">
        <f>SUM(O17:O18)</f>
        <v>4</v>
      </c>
      <c r="P16" s="16"/>
      <c r="Q16" s="16">
        <f>SUM(Q17:Q18)</f>
        <v>0</v>
      </c>
      <c r="R16" s="16">
        <f>SUM(R17:R18)</f>
        <v>0</v>
      </c>
      <c r="S16" s="16">
        <f>SUM(S17:S18)</f>
        <v>34</v>
      </c>
      <c r="T16" s="16">
        <f>SUM(U16,V16)</f>
        <v>27</v>
      </c>
      <c r="U16" s="16">
        <f>SUM(U17:U18)</f>
        <v>12</v>
      </c>
      <c r="V16" s="16">
        <f>SUM(W16:X16)</f>
        <v>15</v>
      </c>
      <c r="W16" s="16">
        <f>SUM(W17:W18)</f>
        <v>2</v>
      </c>
      <c r="X16" s="16">
        <f>SUM(X17:X18)</f>
        <v>13</v>
      </c>
      <c r="Y16" s="16">
        <f>SUM(Y17:Y18)</f>
        <v>1</v>
      </c>
      <c r="Z16" s="16">
        <f>SUM(Z17:Z18)</f>
        <v>0</v>
      </c>
      <c r="AA16" s="16">
        <f>SUM(AA17:AA18)</f>
        <v>0</v>
      </c>
      <c r="AB16" s="16">
        <f>SUM(AB17:AB18)</f>
        <v>8</v>
      </c>
    </row>
    <row r="17" spans="1:28" s="2" customFormat="1" ht="21.75" customHeight="1">
      <c r="A17" s="19"/>
      <c r="B17" s="20">
        <v>521</v>
      </c>
      <c r="C17" s="20"/>
      <c r="D17" s="19"/>
      <c r="E17" s="18" t="s">
        <v>18</v>
      </c>
      <c r="F17" s="18"/>
      <c r="G17" s="17"/>
      <c r="H17" s="16">
        <f>'[1]26 小分類別(法人)'!C6</f>
        <v>13</v>
      </c>
      <c r="I17" s="16">
        <f>'[1]26 小分類別(法人)'!D6</f>
        <v>8</v>
      </c>
      <c r="J17" s="16">
        <f>SUM(K17:L17)</f>
        <v>76</v>
      </c>
      <c r="K17" s="16">
        <f>'[1]26 小分類別(法人)'!G6</f>
        <v>12</v>
      </c>
      <c r="L17" s="16">
        <f>SUM(M17:N17)</f>
        <v>64</v>
      </c>
      <c r="M17" s="16">
        <f>'[1]26 小分類別(法人)'!H6</f>
        <v>21</v>
      </c>
      <c r="N17" s="16">
        <f>'[1]26 小分類別(法人)'!I6</f>
        <v>43</v>
      </c>
      <c r="O17" s="16">
        <f>'[1]26 小分類別(法人)'!J6</f>
        <v>4</v>
      </c>
      <c r="P17" s="16"/>
      <c r="Q17" s="15">
        <f>'[1]26 小分類別(法人)'!K6</f>
        <v>0</v>
      </c>
      <c r="R17" s="15">
        <f>'[1]26 小分類別(法人)'!L6</f>
        <v>0</v>
      </c>
      <c r="S17" s="16">
        <f>'[1]26 小分類別(法人)'!M6</f>
        <v>29</v>
      </c>
      <c r="T17" s="16">
        <f>SUM(U17,V17)</f>
        <v>10</v>
      </c>
      <c r="U17" s="15">
        <f>'[1]26 小分類別(個人)'!F6+'[1]26 小分類別(個人)'!G6</f>
        <v>6</v>
      </c>
      <c r="V17" s="16">
        <f>SUM(W17:X17)</f>
        <v>4</v>
      </c>
      <c r="W17" s="15">
        <f>'[1]26 小分類別(個人)'!H6</f>
        <v>2</v>
      </c>
      <c r="X17" s="15">
        <f>'[1]26 小分類別(個人)'!I6</f>
        <v>2</v>
      </c>
      <c r="Y17" s="15">
        <f>'[1]26 小分類別(個人)'!J6</f>
        <v>0</v>
      </c>
      <c r="Z17" s="15">
        <f>'[1]26 小分類別(個人)'!K6</f>
        <v>0</v>
      </c>
      <c r="AA17" s="15">
        <f>'[1]26 小分類別(個人)'!K6+'[1]26 小分類別(個人)'!L6</f>
        <v>0</v>
      </c>
      <c r="AB17" s="15">
        <f>'[1]26 小分類別(個人)'!M6</f>
        <v>2</v>
      </c>
    </row>
    <row r="18" spans="1:28" s="2" customFormat="1" ht="21.75" customHeight="1">
      <c r="A18" s="19"/>
      <c r="B18" s="20">
        <v>522</v>
      </c>
      <c r="C18" s="20"/>
      <c r="D18" s="19"/>
      <c r="E18" s="18" t="s">
        <v>17</v>
      </c>
      <c r="F18" s="18"/>
      <c r="G18" s="17"/>
      <c r="H18" s="16">
        <f>'[1]26 小分類別(法人)'!C7</f>
        <v>6</v>
      </c>
      <c r="I18" s="16">
        <f>'[1]26 小分類別(法人)'!D7</f>
        <v>2</v>
      </c>
      <c r="J18" s="16">
        <f>SUM(K18:L18)</f>
        <v>17</v>
      </c>
      <c r="K18" s="16">
        <f>'[1]26 小分類別(法人)'!G7</f>
        <v>0</v>
      </c>
      <c r="L18" s="16">
        <f>SUM(M18:N18)</f>
        <v>17</v>
      </c>
      <c r="M18" s="16">
        <f>'[1]26 小分類別(法人)'!H7</f>
        <v>7</v>
      </c>
      <c r="N18" s="16">
        <f>'[1]26 小分類別(法人)'!I7</f>
        <v>10</v>
      </c>
      <c r="O18" s="16">
        <f>'[1]26 小分類別(法人)'!J7</f>
        <v>0</v>
      </c>
      <c r="P18" s="16"/>
      <c r="Q18" s="15">
        <f>'[1]26 小分類別(法人)'!K7</f>
        <v>0</v>
      </c>
      <c r="R18" s="15">
        <f>'[1]26 小分類別(法人)'!L7</f>
        <v>0</v>
      </c>
      <c r="S18" s="16">
        <f>'[1]26 小分類別(法人)'!M7</f>
        <v>5</v>
      </c>
      <c r="T18" s="16">
        <f>SUM(U18,V18)</f>
        <v>17</v>
      </c>
      <c r="U18" s="15">
        <f>'[1]26 小分類別(個人)'!F7+'[1]26 小分類別(個人)'!G7</f>
        <v>6</v>
      </c>
      <c r="V18" s="16">
        <f>SUM(W18:X18)</f>
        <v>11</v>
      </c>
      <c r="W18" s="15">
        <f>'[1]26 小分類別(個人)'!H7</f>
        <v>0</v>
      </c>
      <c r="X18" s="15">
        <f>'[1]26 小分類別(個人)'!I7</f>
        <v>11</v>
      </c>
      <c r="Y18" s="15">
        <f>'[1]26 小分類別(個人)'!J7</f>
        <v>1</v>
      </c>
      <c r="Z18" s="15">
        <v>0</v>
      </c>
      <c r="AA18" s="15">
        <f>'[1]26 小分類別(個人)'!K7+'[1]26 小分類別(個人)'!L7</f>
        <v>0</v>
      </c>
      <c r="AB18" s="15">
        <f>'[1]26 小分類別(個人)'!M7</f>
        <v>6</v>
      </c>
    </row>
    <row r="19" spans="1:28" s="2" customFormat="1" ht="21.75" customHeight="1">
      <c r="A19" s="20">
        <v>53</v>
      </c>
      <c r="B19" s="20"/>
      <c r="C19" s="20"/>
      <c r="D19" s="18" t="s">
        <v>16</v>
      </c>
      <c r="E19" s="18"/>
      <c r="F19" s="19"/>
      <c r="G19" s="17"/>
      <c r="H19" s="16">
        <f>SUM(H20:H25)</f>
        <v>25</v>
      </c>
      <c r="I19" s="16">
        <f>SUM(I20:I25)</f>
        <v>20</v>
      </c>
      <c r="J19" s="16">
        <f>SUM(K19:L19)</f>
        <v>162</v>
      </c>
      <c r="K19" s="16">
        <f>SUM(K20:K25)</f>
        <v>25</v>
      </c>
      <c r="L19" s="16">
        <f>SUM(M19:N19)</f>
        <v>137</v>
      </c>
      <c r="M19" s="16">
        <f>SUM(M20:M25)</f>
        <v>106</v>
      </c>
      <c r="N19" s="16">
        <f>SUM(N20:N25)</f>
        <v>31</v>
      </c>
      <c r="O19" s="16">
        <f>SUM(O20:O25)</f>
        <v>0</v>
      </c>
      <c r="P19" s="16"/>
      <c r="Q19" s="16">
        <f>SUM(Q20:Q25)</f>
        <v>4</v>
      </c>
      <c r="R19" s="16">
        <f>SUM(R20:R25)</f>
        <v>0</v>
      </c>
      <c r="S19" s="16">
        <f>SUM(S20:S25)</f>
        <v>27</v>
      </c>
      <c r="T19" s="16">
        <f>SUM(U19,V19)</f>
        <v>9</v>
      </c>
      <c r="U19" s="16">
        <f>SUM(U20:U25)</f>
        <v>7</v>
      </c>
      <c r="V19" s="16">
        <f>SUM(W19:X19)</f>
        <v>2</v>
      </c>
      <c r="W19" s="16">
        <f>SUM(W20:W25)</f>
        <v>1</v>
      </c>
      <c r="X19" s="16">
        <f>SUM(X20:X25)</f>
        <v>1</v>
      </c>
      <c r="Y19" s="16">
        <f>SUM(Y20:Y25)</f>
        <v>0</v>
      </c>
      <c r="Z19" s="16">
        <f>SUM(Z20:Z25)</f>
        <v>0</v>
      </c>
      <c r="AA19" s="16">
        <f>SUM(AA20:AA25)</f>
        <v>0</v>
      </c>
      <c r="AB19" s="16">
        <f>SUM(AB20:AB25)</f>
        <v>1</v>
      </c>
    </row>
    <row r="20" spans="1:28" s="2" customFormat="1" ht="22.5" customHeight="1">
      <c r="A20" s="19"/>
      <c r="B20" s="20">
        <v>531</v>
      </c>
      <c r="C20" s="20"/>
      <c r="D20" s="19"/>
      <c r="E20" s="18" t="s">
        <v>15</v>
      </c>
      <c r="F20" s="18"/>
      <c r="G20" s="17"/>
      <c r="H20" s="16">
        <f>'[1]26 小分類別(法人)'!C8</f>
        <v>13</v>
      </c>
      <c r="I20" s="16">
        <f>'[1]26 小分類別(法人)'!D8</f>
        <v>10</v>
      </c>
      <c r="J20" s="16">
        <f>SUM(K20:L20)</f>
        <v>113</v>
      </c>
      <c r="K20" s="16">
        <f>'[1]26 小分類別(法人)'!G8</f>
        <v>18</v>
      </c>
      <c r="L20" s="16">
        <f>SUM(M20:N20)</f>
        <v>95</v>
      </c>
      <c r="M20" s="16">
        <f>'[1]26 小分類別(法人)'!H8</f>
        <v>71</v>
      </c>
      <c r="N20" s="16">
        <f>'[1]26 小分類別(法人)'!I8</f>
        <v>24</v>
      </c>
      <c r="O20" s="16">
        <f>'[1]26 小分類別(法人)'!J8</f>
        <v>0</v>
      </c>
      <c r="P20" s="16"/>
      <c r="Q20" s="15">
        <f>'[1]26 小分類別(法人)'!K8</f>
        <v>2</v>
      </c>
      <c r="R20" s="15">
        <f>'[1]26 小分類別(法人)'!L8</f>
        <v>0</v>
      </c>
      <c r="S20" s="16">
        <f>'[1]26 小分類別(法人)'!M8</f>
        <v>20</v>
      </c>
      <c r="T20" s="16">
        <f>SUM(U20,V20)</f>
        <v>5</v>
      </c>
      <c r="U20" s="15">
        <f>'[1]26 小分類別(個人)'!F8+'[1]26 小分類別(個人)'!G8</f>
        <v>4</v>
      </c>
      <c r="V20" s="16">
        <f>SUM(W20:X20)</f>
        <v>1</v>
      </c>
      <c r="W20" s="15">
        <f>'[1]26 小分類別(個人)'!H8</f>
        <v>1</v>
      </c>
      <c r="X20" s="15">
        <f>'[1]26 小分類別(個人)'!I8</f>
        <v>0</v>
      </c>
      <c r="Y20" s="15">
        <f>'[1]26 小分類別(個人)'!J8</f>
        <v>0</v>
      </c>
      <c r="Z20" s="15">
        <f>'[1]26 小分類別(個人)'!J8+'[1]26 小分類別(個人)'!K8</f>
        <v>0</v>
      </c>
      <c r="AA20" s="15">
        <f>'[1]26 小分類別(個人)'!K8+'[1]26 小分類別(個人)'!L8</f>
        <v>0</v>
      </c>
      <c r="AB20" s="15">
        <f>'[1]26 小分類別(個人)'!M8</f>
        <v>0</v>
      </c>
    </row>
    <row r="21" spans="1:28" s="2" customFormat="1" ht="22.5" customHeight="1">
      <c r="A21" s="19"/>
      <c r="B21" s="20">
        <v>532</v>
      </c>
      <c r="C21" s="20"/>
      <c r="D21" s="19"/>
      <c r="E21" s="18" t="s">
        <v>14</v>
      </c>
      <c r="F21" s="18"/>
      <c r="G21" s="17"/>
      <c r="H21" s="16">
        <f>'[1]26 小分類別(法人)'!C9</f>
        <v>4</v>
      </c>
      <c r="I21" s="16">
        <f>'[1]26 小分類別(法人)'!D9</f>
        <v>4</v>
      </c>
      <c r="J21" s="16">
        <f>SUM(K21:L21)</f>
        <v>15</v>
      </c>
      <c r="K21" s="16">
        <f>'[1]26 小分類別(法人)'!G9</f>
        <v>4</v>
      </c>
      <c r="L21" s="16">
        <f>SUM(M21:N21)</f>
        <v>11</v>
      </c>
      <c r="M21" s="16">
        <f>'[1]26 小分類別(法人)'!H9</f>
        <v>9</v>
      </c>
      <c r="N21" s="16">
        <f>'[1]26 小分類別(法人)'!I9</f>
        <v>2</v>
      </c>
      <c r="O21" s="16">
        <f>'[1]26 小分類別(法人)'!J9</f>
        <v>0</v>
      </c>
      <c r="P21" s="16"/>
      <c r="Q21" s="15">
        <f>'[1]26 小分類別(法人)'!K9</f>
        <v>0</v>
      </c>
      <c r="R21" s="15">
        <f>'[1]26 小分類別(法人)'!L9</f>
        <v>0</v>
      </c>
      <c r="S21" s="16">
        <f>'[1]26 小分類別(法人)'!M9</f>
        <v>2</v>
      </c>
      <c r="T21" s="16">
        <f>SUM(U21,V21)</f>
        <v>0</v>
      </c>
      <c r="U21" s="15">
        <f>'[1]26 小分類別(個人)'!F9+'[1]26 小分類別(個人)'!G9</f>
        <v>0</v>
      </c>
      <c r="V21" s="16">
        <f>SUM(W21:X21)</f>
        <v>0</v>
      </c>
      <c r="W21" s="15">
        <f>'[1]26 小分類別(個人)'!H9</f>
        <v>0</v>
      </c>
      <c r="X21" s="15">
        <f>'[1]26 小分類別(個人)'!I9</f>
        <v>0</v>
      </c>
      <c r="Y21" s="15">
        <f>'[1]26 小分類別(個人)'!J9</f>
        <v>0</v>
      </c>
      <c r="Z21" s="15">
        <f>'[1]26 小分類別(個人)'!J9+'[1]26 小分類別(個人)'!K9</f>
        <v>0</v>
      </c>
      <c r="AA21" s="15">
        <f>'[1]26 小分類別(個人)'!K9+'[1]26 小分類別(個人)'!L9</f>
        <v>0</v>
      </c>
      <c r="AB21" s="15">
        <f>'[1]26 小分類別(個人)'!M9</f>
        <v>0</v>
      </c>
    </row>
    <row r="22" spans="1:28" s="2" customFormat="1" ht="22.5" customHeight="1">
      <c r="A22" s="19"/>
      <c r="B22" s="20">
        <v>533</v>
      </c>
      <c r="C22" s="20"/>
      <c r="D22" s="19"/>
      <c r="E22" s="18" t="s">
        <v>13</v>
      </c>
      <c r="F22" s="18"/>
      <c r="G22" s="17"/>
      <c r="H22" s="16">
        <f>'[1]26 小分類別(法人)'!C10</f>
        <v>3</v>
      </c>
      <c r="I22" s="16">
        <f>'[1]26 小分類別(法人)'!D10</f>
        <v>3</v>
      </c>
      <c r="J22" s="16">
        <f>SUM(K22:L22)</f>
        <v>7</v>
      </c>
      <c r="K22" s="16">
        <f>'[1]26 小分類別(法人)'!G10</f>
        <v>2</v>
      </c>
      <c r="L22" s="16">
        <f>SUM(M22:N22)</f>
        <v>5</v>
      </c>
      <c r="M22" s="16">
        <f>'[1]26 小分類別(法人)'!H10</f>
        <v>5</v>
      </c>
      <c r="N22" s="16">
        <f>'[1]26 小分類別(法人)'!I10</f>
        <v>0</v>
      </c>
      <c r="O22" s="16">
        <f>'[1]26 小分類別(法人)'!J10</f>
        <v>0</v>
      </c>
      <c r="P22" s="16"/>
      <c r="Q22" s="15">
        <f>'[1]26 小分類別(法人)'!K10</f>
        <v>2</v>
      </c>
      <c r="R22" s="15">
        <f>'[1]26 小分類別(法人)'!L10</f>
        <v>0</v>
      </c>
      <c r="S22" s="16">
        <f>'[1]26 小分類別(法人)'!M10</f>
        <v>0</v>
      </c>
      <c r="T22" s="16">
        <f>SUM(U22,V22)</f>
        <v>0</v>
      </c>
      <c r="U22" s="15">
        <f>'[1]26 小分類別(個人)'!F10+'[1]26 小分類別(個人)'!G10</f>
        <v>0</v>
      </c>
      <c r="V22" s="16">
        <f>SUM(W22:X22)</f>
        <v>0</v>
      </c>
      <c r="W22" s="15">
        <f>'[1]26 小分類別(個人)'!H10</f>
        <v>0</v>
      </c>
      <c r="X22" s="15">
        <f>'[1]26 小分類別(個人)'!I10</f>
        <v>0</v>
      </c>
      <c r="Y22" s="15">
        <f>'[1]26 小分類別(個人)'!J10</f>
        <v>0</v>
      </c>
      <c r="Z22" s="15">
        <f>'[1]26 小分類別(個人)'!J10+'[1]26 小分類別(個人)'!K10</f>
        <v>0</v>
      </c>
      <c r="AA22" s="15">
        <f>'[1]26 小分類別(個人)'!K10+'[1]26 小分類別(個人)'!L10</f>
        <v>0</v>
      </c>
      <c r="AB22" s="15">
        <f>'[1]26 小分類別(個人)'!M10</f>
        <v>0</v>
      </c>
    </row>
    <row r="23" spans="1:28" s="2" customFormat="1" ht="22.5" customHeight="1">
      <c r="A23" s="19"/>
      <c r="B23" s="20">
        <v>534</v>
      </c>
      <c r="C23" s="20"/>
      <c r="D23" s="19"/>
      <c r="E23" s="18" t="s">
        <v>12</v>
      </c>
      <c r="F23" s="18"/>
      <c r="G23" s="17"/>
      <c r="H23" s="16">
        <f>'[1]26 小分類別(法人)'!C11</f>
        <v>1</v>
      </c>
      <c r="I23" s="16">
        <f>'[1]26 小分類別(法人)'!D11</f>
        <v>1</v>
      </c>
      <c r="J23" s="16">
        <f>SUM(K23:L23)</f>
        <v>16</v>
      </c>
      <c r="K23" s="16">
        <f>'[1]26 小分類別(法人)'!G11</f>
        <v>0</v>
      </c>
      <c r="L23" s="16">
        <f>SUM(M23:N23)</f>
        <v>16</v>
      </c>
      <c r="M23" s="16">
        <f>'[1]26 小分類別(法人)'!H11</f>
        <v>14</v>
      </c>
      <c r="N23" s="16">
        <f>'[1]26 小分類別(法人)'!I11</f>
        <v>2</v>
      </c>
      <c r="O23" s="16">
        <f>'[1]26 小分類別(法人)'!J11</f>
        <v>0</v>
      </c>
      <c r="P23" s="16"/>
      <c r="Q23" s="15">
        <f>'[1]26 小分類別(法人)'!K11</f>
        <v>0</v>
      </c>
      <c r="R23" s="15">
        <f>'[1]26 小分類別(法人)'!L11</f>
        <v>0</v>
      </c>
      <c r="S23" s="16">
        <f>'[1]26 小分類別(法人)'!M11</f>
        <v>2</v>
      </c>
      <c r="T23" s="16">
        <f>SUM(U23,V23)</f>
        <v>0</v>
      </c>
      <c r="U23" s="15">
        <f>'[1]26 小分類別(個人)'!F11+'[1]26 小分類別(個人)'!G11</f>
        <v>0</v>
      </c>
      <c r="V23" s="16">
        <f>SUM(W23:X23)</f>
        <v>0</v>
      </c>
      <c r="W23" s="15">
        <f>'[1]26 小分類別(個人)'!H11</f>
        <v>0</v>
      </c>
      <c r="X23" s="15">
        <f>'[1]26 小分類別(個人)'!I11</f>
        <v>0</v>
      </c>
      <c r="Y23" s="15">
        <f>'[1]26 小分類別(個人)'!J11</f>
        <v>0</v>
      </c>
      <c r="Z23" s="15">
        <f>'[1]26 小分類別(個人)'!J11+'[1]26 小分類別(個人)'!K11</f>
        <v>0</v>
      </c>
      <c r="AA23" s="15">
        <f>'[1]26 小分類別(個人)'!K11+'[1]26 小分類別(個人)'!L11</f>
        <v>0</v>
      </c>
      <c r="AB23" s="15">
        <f>'[1]26 小分類別(個人)'!M11</f>
        <v>0</v>
      </c>
    </row>
    <row r="24" spans="1:28" s="2" customFormat="1" ht="22.5" customHeight="1">
      <c r="A24" s="19"/>
      <c r="B24" s="20">
        <v>535</v>
      </c>
      <c r="C24" s="20"/>
      <c r="D24" s="19"/>
      <c r="E24" s="18" t="s">
        <v>11</v>
      </c>
      <c r="F24" s="18"/>
      <c r="G24" s="17"/>
      <c r="H24" s="16">
        <f>'[1]26 小分類別(法人)'!C12</f>
        <v>0</v>
      </c>
      <c r="I24" s="16">
        <f>'[1]26 小分類別(法人)'!D12</f>
        <v>0</v>
      </c>
      <c r="J24" s="16">
        <f>SUM(K24:L24)</f>
        <v>0</v>
      </c>
      <c r="K24" s="16">
        <f>'[1]26 小分類別(法人)'!G12</f>
        <v>0</v>
      </c>
      <c r="L24" s="16">
        <f>SUM(M24:N24)</f>
        <v>0</v>
      </c>
      <c r="M24" s="16">
        <f>'[1]26 小分類別(法人)'!H12</f>
        <v>0</v>
      </c>
      <c r="N24" s="16">
        <f>'[1]26 小分類別(法人)'!I12</f>
        <v>0</v>
      </c>
      <c r="O24" s="16">
        <f>'[1]26 小分類別(法人)'!J12</f>
        <v>0</v>
      </c>
      <c r="P24" s="16"/>
      <c r="Q24" s="15">
        <f>'[1]26 小分類別(法人)'!K12</f>
        <v>0</v>
      </c>
      <c r="R24" s="15">
        <f>'[1]26 小分類別(法人)'!L12</f>
        <v>0</v>
      </c>
      <c r="S24" s="16">
        <f>'[1]26 小分類別(法人)'!M12</f>
        <v>0</v>
      </c>
      <c r="T24" s="16">
        <f>SUM(U24,V24)</f>
        <v>0</v>
      </c>
      <c r="U24" s="15">
        <f>'[1]26 小分類別(個人)'!F12+'[1]26 小分類別(個人)'!G12</f>
        <v>0</v>
      </c>
      <c r="V24" s="16">
        <f>SUM(W24:X24)</f>
        <v>0</v>
      </c>
      <c r="W24" s="15">
        <f>'[1]26 小分類別(個人)'!H12</f>
        <v>0</v>
      </c>
      <c r="X24" s="15">
        <f>'[1]26 小分類別(個人)'!I12</f>
        <v>0</v>
      </c>
      <c r="Y24" s="15">
        <f>'[1]26 小分類別(個人)'!J12</f>
        <v>0</v>
      </c>
      <c r="Z24" s="15">
        <f>'[1]26 小分類別(個人)'!J12+'[1]26 小分類別(個人)'!K12</f>
        <v>0</v>
      </c>
      <c r="AA24" s="15">
        <f>'[1]26 小分類別(個人)'!K12+'[1]26 小分類別(個人)'!L12</f>
        <v>0</v>
      </c>
      <c r="AB24" s="15">
        <f>'[1]26 小分類別(個人)'!M12</f>
        <v>0</v>
      </c>
    </row>
    <row r="25" spans="1:28" s="2" customFormat="1" ht="22.5" customHeight="1">
      <c r="A25" s="19"/>
      <c r="B25" s="20">
        <v>536</v>
      </c>
      <c r="C25" s="20"/>
      <c r="D25" s="19"/>
      <c r="E25" s="18" t="s">
        <v>10</v>
      </c>
      <c r="F25" s="18"/>
      <c r="G25" s="17"/>
      <c r="H25" s="16">
        <f>'[1]26 小分類別(法人)'!C13</f>
        <v>4</v>
      </c>
      <c r="I25" s="16">
        <f>'[1]26 小分類別(法人)'!D13</f>
        <v>2</v>
      </c>
      <c r="J25" s="16">
        <f>SUM(K25:L25)</f>
        <v>11</v>
      </c>
      <c r="K25" s="16">
        <f>'[1]26 小分類別(法人)'!G13</f>
        <v>1</v>
      </c>
      <c r="L25" s="16">
        <f>SUM(M25:N25)</f>
        <v>10</v>
      </c>
      <c r="M25" s="16">
        <f>'[1]26 小分類別(法人)'!H13</f>
        <v>7</v>
      </c>
      <c r="N25" s="16">
        <f>'[1]26 小分類別(法人)'!I13</f>
        <v>3</v>
      </c>
      <c r="O25" s="16">
        <f>'[1]26 小分類別(法人)'!J13</f>
        <v>0</v>
      </c>
      <c r="P25" s="16"/>
      <c r="Q25" s="15">
        <f>'[1]26 小分類別(法人)'!K13</f>
        <v>0</v>
      </c>
      <c r="R25" s="15">
        <f>'[1]26 小分類別(法人)'!L13</f>
        <v>0</v>
      </c>
      <c r="S25" s="16">
        <f>'[1]26 小分類別(法人)'!M13</f>
        <v>3</v>
      </c>
      <c r="T25" s="16">
        <f>SUM(U25,V25)</f>
        <v>4</v>
      </c>
      <c r="U25" s="15">
        <f>'[1]26 小分類別(個人)'!F13+'[1]26 小分類別(個人)'!G13</f>
        <v>3</v>
      </c>
      <c r="V25" s="16">
        <f>SUM(W25:X25)</f>
        <v>1</v>
      </c>
      <c r="W25" s="15">
        <f>'[1]26 小分類別(個人)'!H13</f>
        <v>0</v>
      </c>
      <c r="X25" s="15">
        <f>'[1]26 小分類別(個人)'!I13</f>
        <v>1</v>
      </c>
      <c r="Y25" s="15">
        <f>'[1]26 小分類別(個人)'!J13</f>
        <v>0</v>
      </c>
      <c r="Z25" s="15">
        <f>'[1]26 小分類別(個人)'!J13+'[1]26 小分類別(個人)'!K13</f>
        <v>0</v>
      </c>
      <c r="AA25" s="15">
        <f>'[1]26 小分類別(個人)'!K13+'[1]26 小分類別(個人)'!L13</f>
        <v>0</v>
      </c>
      <c r="AB25" s="15">
        <f>'[1]26 小分類別(個人)'!M13</f>
        <v>1</v>
      </c>
    </row>
    <row r="26" spans="1:28" s="2" customFormat="1" ht="22.5" customHeight="1">
      <c r="A26" s="20">
        <v>54</v>
      </c>
      <c r="B26" s="20"/>
      <c r="C26" s="20"/>
      <c r="D26" s="18" t="s">
        <v>9</v>
      </c>
      <c r="E26" s="18"/>
      <c r="F26" s="19"/>
      <c r="G26" s="17"/>
      <c r="H26" s="16">
        <f>SUM(H27:H30)</f>
        <v>20</v>
      </c>
      <c r="I26" s="16">
        <f>SUM(I27:I30)</f>
        <v>13</v>
      </c>
      <c r="J26" s="16">
        <f>SUM(K26:L26)</f>
        <v>78</v>
      </c>
      <c r="K26" s="16">
        <f>SUM(K27:K30)</f>
        <v>10</v>
      </c>
      <c r="L26" s="16">
        <f>SUM(M26:N26)</f>
        <v>68</v>
      </c>
      <c r="M26" s="16">
        <f>SUM(M27:M30)</f>
        <v>58</v>
      </c>
      <c r="N26" s="16">
        <f>SUM(N27:N30)</f>
        <v>10</v>
      </c>
      <c r="O26" s="16">
        <f>SUM(O27:O30)</f>
        <v>0</v>
      </c>
      <c r="P26" s="16"/>
      <c r="Q26" s="16">
        <f>SUM(Q27:Q30)</f>
        <v>9</v>
      </c>
      <c r="R26" s="16">
        <f>SUM(R27:R30)</f>
        <v>0</v>
      </c>
      <c r="S26" s="16">
        <f>SUM(S27:S30)</f>
        <v>8</v>
      </c>
      <c r="T26" s="16">
        <f>SUM(U26,V26)</f>
        <v>23</v>
      </c>
      <c r="U26" s="16">
        <f>SUM(U27:U30)</f>
        <v>10</v>
      </c>
      <c r="V26" s="16">
        <f>SUM(W26:X26)</f>
        <v>13</v>
      </c>
      <c r="W26" s="16">
        <f>SUM(W27:W30)</f>
        <v>10</v>
      </c>
      <c r="X26" s="16">
        <f>SUM(X27:X30)</f>
        <v>3</v>
      </c>
      <c r="Y26" s="16">
        <f>SUM(Y27:Y30)</f>
        <v>0</v>
      </c>
      <c r="Z26" s="16">
        <f>SUM(Z27:Z30)</f>
        <v>0</v>
      </c>
      <c r="AA26" s="16">
        <f>SUM(AA27:AA30)</f>
        <v>0</v>
      </c>
      <c r="AB26" s="16">
        <f>SUM(AB27:AB30)</f>
        <v>2</v>
      </c>
    </row>
    <row r="27" spans="1:28" s="2" customFormat="1" ht="22.5" customHeight="1">
      <c r="A27" s="19"/>
      <c r="B27" s="20">
        <v>541</v>
      </c>
      <c r="C27" s="20"/>
      <c r="D27" s="19"/>
      <c r="E27" s="18" t="s">
        <v>8</v>
      </c>
      <c r="F27" s="18"/>
      <c r="G27" s="17"/>
      <c r="H27" s="16">
        <f>'[1]26 小分類別(法人)'!C14</f>
        <v>6</v>
      </c>
      <c r="I27" s="16">
        <f>'[1]26 小分類別(法人)'!D14</f>
        <v>4</v>
      </c>
      <c r="J27" s="16">
        <f>SUM(K27:L27)</f>
        <v>21</v>
      </c>
      <c r="K27" s="16">
        <f>'[1]26 小分類別(法人)'!G14</f>
        <v>5</v>
      </c>
      <c r="L27" s="16">
        <f>SUM(M27:N27)</f>
        <v>16</v>
      </c>
      <c r="M27" s="16">
        <f>'[1]26 小分類別(法人)'!H14</f>
        <v>14</v>
      </c>
      <c r="N27" s="16">
        <f>'[1]26 小分類別(法人)'!I14</f>
        <v>2</v>
      </c>
      <c r="O27" s="16">
        <f>'[1]26 小分類別(法人)'!J14</f>
        <v>0</v>
      </c>
      <c r="P27" s="16"/>
      <c r="Q27" s="15">
        <f>'[1]26 小分類別(法人)'!K14</f>
        <v>0</v>
      </c>
      <c r="R27" s="15">
        <f>'[1]26 小分類別(法人)'!L14</f>
        <v>0</v>
      </c>
      <c r="S27" s="16">
        <f>'[1]26 小分類別(法人)'!M14</f>
        <v>2</v>
      </c>
      <c r="T27" s="16">
        <f>SUM(U27,V27)</f>
        <v>3</v>
      </c>
      <c r="U27" s="15">
        <f>'[1]26 小分類別(個人)'!F14+'[1]26 小分類別(個人)'!G14</f>
        <v>3</v>
      </c>
      <c r="V27" s="16">
        <f>SUM(W27:X27)</f>
        <v>0</v>
      </c>
      <c r="W27" s="15">
        <f>'[1]26 小分類別(個人)'!H14</f>
        <v>0</v>
      </c>
      <c r="X27" s="15">
        <f>'[1]26 小分類別(個人)'!I14</f>
        <v>0</v>
      </c>
      <c r="Y27" s="15">
        <f>'[1]26 小分類別(個人)'!J14</f>
        <v>0</v>
      </c>
      <c r="Z27" s="15">
        <f>'[1]26 小分類別(個人)'!J14+'[1]26 小分類別(個人)'!K14</f>
        <v>0</v>
      </c>
      <c r="AA27" s="15">
        <f>'[1]26 小分類別(個人)'!K14+'[1]26 小分類別(個人)'!L14</f>
        <v>0</v>
      </c>
      <c r="AB27" s="15">
        <f>'[1]26 小分類別(個人)'!M14</f>
        <v>0</v>
      </c>
    </row>
    <row r="28" spans="1:28" s="2" customFormat="1" ht="22.5" customHeight="1">
      <c r="A28" s="19"/>
      <c r="B28" s="20">
        <v>542</v>
      </c>
      <c r="C28" s="20"/>
      <c r="D28" s="19"/>
      <c r="E28" s="18" t="s">
        <v>7</v>
      </c>
      <c r="F28" s="18"/>
      <c r="G28" s="17"/>
      <c r="H28" s="16">
        <f>'[1]26 小分類別(法人)'!C15</f>
        <v>6</v>
      </c>
      <c r="I28" s="16">
        <f>'[1]26 小分類別(法人)'!D15</f>
        <v>5</v>
      </c>
      <c r="J28" s="16">
        <f>SUM(K28:L28)</f>
        <v>39</v>
      </c>
      <c r="K28" s="16">
        <f>'[1]26 小分類別(法人)'!G15</f>
        <v>1</v>
      </c>
      <c r="L28" s="16">
        <f>SUM(M28:N28)</f>
        <v>38</v>
      </c>
      <c r="M28" s="16">
        <f>'[1]26 小分類別(法人)'!H15</f>
        <v>34</v>
      </c>
      <c r="N28" s="16">
        <f>'[1]26 小分類別(法人)'!I15</f>
        <v>4</v>
      </c>
      <c r="O28" s="16">
        <f>'[1]26 小分類別(法人)'!J15</f>
        <v>0</v>
      </c>
      <c r="P28" s="16"/>
      <c r="Q28" s="15">
        <f>'[1]26 小分類別(法人)'!K15</f>
        <v>0</v>
      </c>
      <c r="R28" s="15">
        <f>'[1]26 小分類別(法人)'!L15</f>
        <v>0</v>
      </c>
      <c r="S28" s="16">
        <f>'[1]26 小分類別(法人)'!M15</f>
        <v>3</v>
      </c>
      <c r="T28" s="16">
        <f>SUM(U28,V28)</f>
        <v>2</v>
      </c>
      <c r="U28" s="15">
        <f>'[1]26 小分類別(個人)'!F15+'[1]26 小分類別(個人)'!G15</f>
        <v>2</v>
      </c>
      <c r="V28" s="16">
        <f>SUM(W28:X28)</f>
        <v>0</v>
      </c>
      <c r="W28" s="15">
        <f>'[1]26 小分類別(個人)'!H15</f>
        <v>0</v>
      </c>
      <c r="X28" s="15">
        <f>'[1]26 小分類別(個人)'!I15</f>
        <v>0</v>
      </c>
      <c r="Y28" s="15">
        <f>'[1]26 小分類別(個人)'!J15</f>
        <v>0</v>
      </c>
      <c r="Z28" s="15">
        <f>'[1]26 小分類別(個人)'!J15+'[1]26 小分類別(個人)'!K15</f>
        <v>0</v>
      </c>
      <c r="AA28" s="15">
        <f>'[1]26 小分類別(個人)'!K15+'[1]26 小分類別(個人)'!L15</f>
        <v>0</v>
      </c>
      <c r="AB28" s="15">
        <f>'[1]26 小分類別(個人)'!M15</f>
        <v>0</v>
      </c>
    </row>
    <row r="29" spans="1:28" s="2" customFormat="1" ht="22.5" customHeight="1">
      <c r="A29" s="19"/>
      <c r="B29" s="20">
        <v>543</v>
      </c>
      <c r="C29" s="20"/>
      <c r="D29" s="19"/>
      <c r="E29" s="18" t="s">
        <v>6</v>
      </c>
      <c r="F29" s="18"/>
      <c r="G29" s="17"/>
      <c r="H29" s="16">
        <f>'[1]26 小分類別(法人)'!C16</f>
        <v>5</v>
      </c>
      <c r="I29" s="16">
        <f>'[1]26 小分類別(法人)'!D16</f>
        <v>3</v>
      </c>
      <c r="J29" s="16">
        <f>SUM(K29:L29)</f>
        <v>12</v>
      </c>
      <c r="K29" s="16">
        <f>'[1]26 小分類別(法人)'!G16</f>
        <v>2</v>
      </c>
      <c r="L29" s="16">
        <f>SUM(M29:N29)</f>
        <v>10</v>
      </c>
      <c r="M29" s="16">
        <f>'[1]26 小分類別(法人)'!H16</f>
        <v>9</v>
      </c>
      <c r="N29" s="16">
        <f>'[1]26 小分類別(法人)'!I16</f>
        <v>1</v>
      </c>
      <c r="O29" s="16">
        <f>'[1]26 小分類別(法人)'!J16</f>
        <v>0</v>
      </c>
      <c r="P29" s="16"/>
      <c r="Q29" s="15">
        <f>'[1]26 小分類別(法人)'!K16</f>
        <v>9</v>
      </c>
      <c r="R29" s="15">
        <f>'[1]26 小分類別(法人)'!L16</f>
        <v>0</v>
      </c>
      <c r="S29" s="16">
        <f>'[1]26 小分類別(法人)'!M16</f>
        <v>1</v>
      </c>
      <c r="T29" s="16">
        <f>SUM(U29,V29)</f>
        <v>7</v>
      </c>
      <c r="U29" s="15">
        <f>'[1]26 小分類別(個人)'!F16+'[1]26 小分類別(個人)'!G16</f>
        <v>2</v>
      </c>
      <c r="V29" s="16">
        <f>SUM(W29:X29)</f>
        <v>5</v>
      </c>
      <c r="W29" s="15">
        <f>'[1]26 小分類別(個人)'!H16</f>
        <v>5</v>
      </c>
      <c r="X29" s="15">
        <f>'[1]26 小分類別(個人)'!I16</f>
        <v>0</v>
      </c>
      <c r="Y29" s="15">
        <f>'[1]26 小分類別(個人)'!J16</f>
        <v>0</v>
      </c>
      <c r="Z29" s="15">
        <f>'[1]26 小分類別(個人)'!J16+'[1]26 小分類別(個人)'!K16</f>
        <v>0</v>
      </c>
      <c r="AA29" s="15">
        <f>'[1]26 小分類別(個人)'!K16+'[1]26 小分類別(個人)'!L16</f>
        <v>0</v>
      </c>
      <c r="AB29" s="15">
        <f>'[1]26 小分類別(個人)'!M16</f>
        <v>0</v>
      </c>
    </row>
    <row r="30" spans="1:28" s="2" customFormat="1" ht="22.5" customHeight="1">
      <c r="A30" s="19"/>
      <c r="B30" s="20">
        <v>549</v>
      </c>
      <c r="C30" s="20"/>
      <c r="D30" s="19"/>
      <c r="E30" s="18" t="s">
        <v>5</v>
      </c>
      <c r="F30" s="18"/>
      <c r="G30" s="17"/>
      <c r="H30" s="16">
        <f>'[1]26 小分類別(法人)'!C17</f>
        <v>3</v>
      </c>
      <c r="I30" s="16">
        <f>'[1]26 小分類別(法人)'!D17</f>
        <v>1</v>
      </c>
      <c r="J30" s="16">
        <f>SUM(K30:L30)</f>
        <v>6</v>
      </c>
      <c r="K30" s="16">
        <f>'[1]26 小分類別(法人)'!G17</f>
        <v>2</v>
      </c>
      <c r="L30" s="16">
        <f>SUM(M30:N30)</f>
        <v>4</v>
      </c>
      <c r="M30" s="16">
        <f>'[1]26 小分類別(法人)'!H17</f>
        <v>1</v>
      </c>
      <c r="N30" s="16">
        <f>'[1]26 小分類別(法人)'!I17</f>
        <v>3</v>
      </c>
      <c r="O30" s="16">
        <f>'[1]26 小分類別(法人)'!J17</f>
        <v>0</v>
      </c>
      <c r="P30" s="16"/>
      <c r="Q30" s="15">
        <f>'[1]26 小分類別(法人)'!K17</f>
        <v>0</v>
      </c>
      <c r="R30" s="15">
        <f>'[1]26 小分類別(法人)'!L17</f>
        <v>0</v>
      </c>
      <c r="S30" s="16">
        <f>'[1]26 小分類別(法人)'!M17</f>
        <v>2</v>
      </c>
      <c r="T30" s="16">
        <f>SUM(U30,V30)</f>
        <v>11</v>
      </c>
      <c r="U30" s="15">
        <f>'[1]26 小分類別(個人)'!F17+'[1]26 小分類別(個人)'!G17</f>
        <v>3</v>
      </c>
      <c r="V30" s="16">
        <f>SUM(W30:X30)</f>
        <v>8</v>
      </c>
      <c r="W30" s="15">
        <f>'[1]26 小分類別(個人)'!H17</f>
        <v>5</v>
      </c>
      <c r="X30" s="15">
        <f>'[1]26 小分類別(個人)'!I17</f>
        <v>3</v>
      </c>
      <c r="Y30" s="15">
        <f>'[1]26 小分類別(個人)'!J17</f>
        <v>0</v>
      </c>
      <c r="Z30" s="15">
        <f>'[1]26 小分類別(個人)'!J17+'[1]26 小分類別(個人)'!K17</f>
        <v>0</v>
      </c>
      <c r="AA30" s="15">
        <f>'[1]26 小分類別(個人)'!K17+'[1]26 小分類別(個人)'!L17</f>
        <v>0</v>
      </c>
      <c r="AB30" s="15">
        <f>'[1]26 小分類別(個人)'!M17</f>
        <v>2</v>
      </c>
    </row>
    <row r="31" spans="1:28" s="2" customFormat="1" ht="22.5" customHeight="1">
      <c r="A31" s="20">
        <v>55</v>
      </c>
      <c r="B31" s="20"/>
      <c r="C31" s="20"/>
      <c r="D31" s="18" t="s">
        <v>4</v>
      </c>
      <c r="E31" s="18"/>
      <c r="F31" s="19"/>
      <c r="G31" s="17"/>
      <c r="H31" s="16">
        <f>SUM(H32:H35)</f>
        <v>15</v>
      </c>
      <c r="I31" s="16">
        <f>SUM(I32:I35)</f>
        <v>7</v>
      </c>
      <c r="J31" s="16">
        <f>SUM(K31:L31)</f>
        <v>43</v>
      </c>
      <c r="K31" s="16">
        <f>SUM(K32:K35)</f>
        <v>14</v>
      </c>
      <c r="L31" s="16">
        <f>SUM(M31:N31)</f>
        <v>29</v>
      </c>
      <c r="M31" s="16">
        <f>SUM(M32:M35)</f>
        <v>23</v>
      </c>
      <c r="N31" s="16">
        <f>SUM(N32:N35)</f>
        <v>6</v>
      </c>
      <c r="O31" s="16">
        <f>SUM(O32:O35)</f>
        <v>0</v>
      </c>
      <c r="P31" s="16"/>
      <c r="Q31" s="16">
        <f>SUM(Q32:Q35)</f>
        <v>0</v>
      </c>
      <c r="R31" s="16">
        <f>SUM(R32:R35)</f>
        <v>0</v>
      </c>
      <c r="S31" s="16">
        <f>SUM(S32:S35)</f>
        <v>5</v>
      </c>
      <c r="T31" s="16">
        <f>SUM(U31,V31)</f>
        <v>29</v>
      </c>
      <c r="U31" s="16">
        <f>SUM(U32:U35)</f>
        <v>12</v>
      </c>
      <c r="V31" s="16">
        <f>SUM(W31:X31)</f>
        <v>17</v>
      </c>
      <c r="W31" s="16">
        <f>SUM(W32:W35)</f>
        <v>12</v>
      </c>
      <c r="X31" s="16">
        <f>SUM(X32:X35)</f>
        <v>5</v>
      </c>
      <c r="Y31" s="16">
        <f>SUM(Y32:Y35)</f>
        <v>0</v>
      </c>
      <c r="Z31" s="16">
        <f>SUM(Z32:Z35)</f>
        <v>0</v>
      </c>
      <c r="AA31" s="16">
        <f>SUM(AA32:AA35)</f>
        <v>0</v>
      </c>
      <c r="AB31" s="16">
        <f>SUM(AB32:AB35)</f>
        <v>3</v>
      </c>
    </row>
    <row r="32" spans="1:28" s="2" customFormat="1" ht="22.5" customHeight="1">
      <c r="A32" s="19"/>
      <c r="B32" s="20">
        <v>551</v>
      </c>
      <c r="C32" s="20"/>
      <c r="D32" s="19"/>
      <c r="E32" s="18" t="s">
        <v>3</v>
      </c>
      <c r="F32" s="18"/>
      <c r="G32" s="17"/>
      <c r="H32" s="16">
        <f>'[1]26 小分類別(法人)'!C18</f>
        <v>4</v>
      </c>
      <c r="I32" s="16">
        <f>'[1]26 小分類別(法人)'!D18</f>
        <v>2</v>
      </c>
      <c r="J32" s="16">
        <f>SUM(K32:L32)</f>
        <v>10</v>
      </c>
      <c r="K32" s="16">
        <f>'[1]26 小分類別(法人)'!G18</f>
        <v>5</v>
      </c>
      <c r="L32" s="16">
        <f>SUM(M32:N32)</f>
        <v>5</v>
      </c>
      <c r="M32" s="16">
        <f>'[1]26 小分類別(法人)'!H18</f>
        <v>1</v>
      </c>
      <c r="N32" s="16">
        <f>'[1]26 小分類別(法人)'!I18</f>
        <v>4</v>
      </c>
      <c r="O32" s="16">
        <f>'[1]26 小分類別(法人)'!J18</f>
        <v>0</v>
      </c>
      <c r="P32" s="16"/>
      <c r="Q32" s="15">
        <f>'[1]26 小分類別(法人)'!K18</f>
        <v>0</v>
      </c>
      <c r="R32" s="15">
        <f>'[1]26 小分類別(法人)'!L18</f>
        <v>0</v>
      </c>
      <c r="S32" s="16">
        <f>'[1]26 小分類別(法人)'!M18</f>
        <v>3</v>
      </c>
      <c r="T32" s="16">
        <f>SUM(U32,V32)</f>
        <v>5</v>
      </c>
      <c r="U32" s="15">
        <f>'[1]26 小分類別(個人)'!F18+'[1]26 小分類別(個人)'!G18</f>
        <v>5</v>
      </c>
      <c r="V32" s="16">
        <f>SUM(W32:X32)</f>
        <v>0</v>
      </c>
      <c r="W32" s="15">
        <f>'[1]26 小分類別(個人)'!H18</f>
        <v>0</v>
      </c>
      <c r="X32" s="15">
        <f>'[1]26 小分類別(個人)'!I18</f>
        <v>0</v>
      </c>
      <c r="Y32" s="15">
        <f>'[1]26 小分類別(個人)'!J18</f>
        <v>0</v>
      </c>
      <c r="Z32" s="15">
        <f>'[1]26 小分類別(個人)'!J18+'[1]26 小分類別(個人)'!K18</f>
        <v>0</v>
      </c>
      <c r="AA32" s="15">
        <f>'[1]26 小分類別(個人)'!K18+'[1]26 小分類別(個人)'!L18</f>
        <v>0</v>
      </c>
      <c r="AB32" s="15">
        <f>'[1]26 小分類別(個人)'!M18</f>
        <v>0</v>
      </c>
    </row>
    <row r="33" spans="1:28" s="2" customFormat="1" ht="22.5" customHeight="1">
      <c r="A33" s="19"/>
      <c r="B33" s="20">
        <v>552</v>
      </c>
      <c r="C33" s="20"/>
      <c r="D33" s="19"/>
      <c r="E33" s="18" t="s">
        <v>2</v>
      </c>
      <c r="F33" s="18"/>
      <c r="G33" s="17"/>
      <c r="H33" s="16">
        <f>'[1]26 小分類別(法人)'!C19</f>
        <v>2</v>
      </c>
      <c r="I33" s="16">
        <f>'[1]26 小分類別(法人)'!D19</f>
        <v>1</v>
      </c>
      <c r="J33" s="16">
        <f>SUM(K33:L33)</f>
        <v>1</v>
      </c>
      <c r="K33" s="16">
        <f>'[1]26 小分類別(法人)'!G19</f>
        <v>1</v>
      </c>
      <c r="L33" s="16">
        <f>SUM(M33:N33)</f>
        <v>0</v>
      </c>
      <c r="M33" s="16">
        <f>'[1]26 小分類別(法人)'!H19</f>
        <v>0</v>
      </c>
      <c r="N33" s="16">
        <f>'[1]26 小分類別(法人)'!I19</f>
        <v>0</v>
      </c>
      <c r="O33" s="16">
        <f>'[1]26 小分類別(法人)'!J19</f>
        <v>0</v>
      </c>
      <c r="P33" s="16"/>
      <c r="Q33" s="15">
        <f>'[1]26 小分類別(法人)'!K19</f>
        <v>0</v>
      </c>
      <c r="R33" s="15">
        <f>'[1]26 小分類別(法人)'!L19</f>
        <v>0</v>
      </c>
      <c r="S33" s="16">
        <f>'[1]26 小分類別(法人)'!M19</f>
        <v>0</v>
      </c>
      <c r="T33" s="16">
        <f>SUM(U33,V33)</f>
        <v>4</v>
      </c>
      <c r="U33" s="15">
        <f>'[1]26 小分類別(個人)'!F19+'[1]26 小分類別(個人)'!G19</f>
        <v>1</v>
      </c>
      <c r="V33" s="16">
        <f>SUM(W33:X33)</f>
        <v>3</v>
      </c>
      <c r="W33" s="15">
        <f>'[1]26 小分類別(個人)'!H19</f>
        <v>0</v>
      </c>
      <c r="X33" s="15">
        <f>'[1]26 小分類別(個人)'!I19</f>
        <v>3</v>
      </c>
      <c r="Y33" s="15">
        <f>'[1]26 小分類別(個人)'!J19</f>
        <v>0</v>
      </c>
      <c r="Z33" s="15">
        <f>'[1]26 小分類別(個人)'!J19+'[1]26 小分類別(個人)'!K19</f>
        <v>0</v>
      </c>
      <c r="AA33" s="15">
        <f>'[1]26 小分類別(個人)'!K19+'[1]26 小分類別(個人)'!L19</f>
        <v>0</v>
      </c>
      <c r="AB33" s="15">
        <f>'[1]26 小分類別(個人)'!M19</f>
        <v>2</v>
      </c>
    </row>
    <row r="34" spans="1:28" s="2" customFormat="1" ht="22.5" customHeight="1">
      <c r="A34" s="19"/>
      <c r="B34" s="20">
        <v>553</v>
      </c>
      <c r="C34" s="20"/>
      <c r="D34" s="19"/>
      <c r="E34" s="18" t="s">
        <v>1</v>
      </c>
      <c r="F34" s="18"/>
      <c r="G34" s="17"/>
      <c r="H34" s="16">
        <f>'[1]26 小分類別(法人)'!C20</f>
        <v>1</v>
      </c>
      <c r="I34" s="16">
        <f>'[1]26 小分類別(法人)'!D20</f>
        <v>1</v>
      </c>
      <c r="J34" s="16">
        <f>SUM(K34:L34)</f>
        <v>15</v>
      </c>
      <c r="K34" s="16">
        <f>'[1]26 小分類別(法人)'!G20</f>
        <v>4</v>
      </c>
      <c r="L34" s="16">
        <f>SUM(M34:N34)</f>
        <v>11</v>
      </c>
      <c r="M34" s="16">
        <f>'[1]26 小分類別(法人)'!H20</f>
        <v>10</v>
      </c>
      <c r="N34" s="16">
        <f>'[1]26 小分類別(法人)'!I20</f>
        <v>1</v>
      </c>
      <c r="O34" s="16">
        <f>'[1]26 小分類別(法人)'!J20</f>
        <v>0</v>
      </c>
      <c r="P34" s="16"/>
      <c r="Q34" s="15">
        <f>'[1]26 小分類別(法人)'!K20</f>
        <v>0</v>
      </c>
      <c r="R34" s="15">
        <f>'[1]26 小分類別(法人)'!L20</f>
        <v>0</v>
      </c>
      <c r="S34" s="16">
        <f>'[1]26 小分類別(法人)'!M20</f>
        <v>1</v>
      </c>
      <c r="T34" s="16">
        <f>SUM(U34,V34)</f>
        <v>0</v>
      </c>
      <c r="U34" s="15">
        <f>'[1]26 小分類別(個人)'!F20+'[1]26 小分類別(個人)'!G20</f>
        <v>0</v>
      </c>
      <c r="V34" s="16">
        <f>SUM(W34:X34)</f>
        <v>0</v>
      </c>
      <c r="W34" s="15">
        <f>'[1]26 小分類別(個人)'!H20</f>
        <v>0</v>
      </c>
      <c r="X34" s="15">
        <f>'[1]26 小分類別(個人)'!I20</f>
        <v>0</v>
      </c>
      <c r="Y34" s="15">
        <f>'[1]26 小分類別(個人)'!J20</f>
        <v>0</v>
      </c>
      <c r="Z34" s="15">
        <f>'[1]26 小分類別(個人)'!J20+'[1]26 小分類別(個人)'!K20</f>
        <v>0</v>
      </c>
      <c r="AA34" s="15">
        <f>'[1]26 小分類別(個人)'!K20+'[1]26 小分類別(個人)'!L20</f>
        <v>0</v>
      </c>
      <c r="AB34" s="15">
        <f>'[1]26 小分類別(個人)'!M20</f>
        <v>0</v>
      </c>
    </row>
    <row r="35" spans="1:28" s="2" customFormat="1" ht="22.5" customHeight="1">
      <c r="A35" s="13"/>
      <c r="B35" s="14">
        <v>559</v>
      </c>
      <c r="C35" s="14"/>
      <c r="D35" s="13"/>
      <c r="E35" s="12" t="s">
        <v>0</v>
      </c>
      <c r="F35" s="12"/>
      <c r="G35" s="11"/>
      <c r="H35" s="10">
        <f>'[1]26 小分類別(法人)'!C21</f>
        <v>8</v>
      </c>
      <c r="I35" s="8">
        <f>'[1]26 小分類別(法人)'!D21</f>
        <v>3</v>
      </c>
      <c r="J35" s="8">
        <f>SUM(K35:L35)</f>
        <v>17</v>
      </c>
      <c r="K35" s="8">
        <f>'[1]26 小分類別(法人)'!G21</f>
        <v>4</v>
      </c>
      <c r="L35" s="8">
        <f>SUM(M35:N35)</f>
        <v>13</v>
      </c>
      <c r="M35" s="8">
        <f>'[1]26 小分類別(法人)'!H21</f>
        <v>12</v>
      </c>
      <c r="N35" s="8">
        <f>'[1]26 小分類別(法人)'!I21</f>
        <v>1</v>
      </c>
      <c r="O35" s="8">
        <f>'[1]26 小分類別(法人)'!J21</f>
        <v>0</v>
      </c>
      <c r="P35" s="9"/>
      <c r="Q35" s="7">
        <f>'[1]26 小分類別(法人)'!K21</f>
        <v>0</v>
      </c>
      <c r="R35" s="7">
        <f>'[1]26 小分類別(法人)'!L21</f>
        <v>0</v>
      </c>
      <c r="S35" s="8">
        <f>'[1]26 小分類別(法人)'!M21</f>
        <v>1</v>
      </c>
      <c r="T35" s="8">
        <f>SUM(U35,V35)</f>
        <v>20</v>
      </c>
      <c r="U35" s="7">
        <f>'[1]26 小分類別(個人)'!F21+'[1]26 小分類別(個人)'!G21</f>
        <v>6</v>
      </c>
      <c r="V35" s="8">
        <f>SUM(W35:X35)</f>
        <v>14</v>
      </c>
      <c r="W35" s="7">
        <f>'[1]26 小分類別(個人)'!H21</f>
        <v>12</v>
      </c>
      <c r="X35" s="7">
        <f>'[1]26 小分類別(個人)'!I21</f>
        <v>2</v>
      </c>
      <c r="Y35" s="7">
        <f>'[1]26 小分類別(個人)'!J21</f>
        <v>0</v>
      </c>
      <c r="Z35" s="7">
        <f>'[1]26 小分類別(個人)'!J21+'[1]26 小分類別(個人)'!K21</f>
        <v>0</v>
      </c>
      <c r="AA35" s="7">
        <f>'[1]26 小分類別(個人)'!K21+'[1]26 小分類別(個人)'!L21</f>
        <v>0</v>
      </c>
      <c r="AB35" s="7">
        <f>'[1]26 小分類別(個人)'!M21</f>
        <v>1</v>
      </c>
    </row>
    <row r="36" spans="1:16" ht="12">
      <c r="A36" s="4"/>
      <c r="B36" s="4"/>
      <c r="C36" s="4"/>
      <c r="D36" s="4"/>
      <c r="E36" s="4"/>
      <c r="F36" s="4"/>
      <c r="G36" s="5"/>
      <c r="H36" s="5"/>
      <c r="I36" s="4"/>
      <c r="J36" s="4"/>
      <c r="K36" s="4"/>
      <c r="L36" s="4"/>
      <c r="M36" s="4"/>
      <c r="N36" s="4"/>
      <c r="O36" s="4"/>
      <c r="P36" s="6"/>
    </row>
    <row r="37" spans="1:16" ht="15" customHeight="1">
      <c r="A37" s="4"/>
      <c r="B37" s="4"/>
      <c r="C37" s="4"/>
      <c r="D37" s="4"/>
      <c r="E37" s="4"/>
      <c r="F37" s="4"/>
      <c r="G37" s="5"/>
      <c r="H37" s="5"/>
      <c r="I37" s="4"/>
      <c r="J37" s="4"/>
      <c r="K37" s="4"/>
      <c r="L37" s="4"/>
      <c r="M37" s="4"/>
      <c r="N37" s="4"/>
      <c r="O37" s="4"/>
      <c r="P37" s="3"/>
    </row>
    <row r="38" spans="1:16" ht="12">
      <c r="A38" s="4"/>
      <c r="B38" s="4"/>
      <c r="C38" s="4"/>
      <c r="D38" s="4"/>
      <c r="E38" s="4"/>
      <c r="F38" s="4"/>
      <c r="G38" s="5"/>
      <c r="H38" s="5"/>
      <c r="I38" s="4"/>
      <c r="J38" s="4"/>
      <c r="K38" s="4"/>
      <c r="L38" s="4"/>
      <c r="M38" s="4"/>
      <c r="N38" s="4"/>
      <c r="O38" s="4"/>
      <c r="P38" s="3"/>
    </row>
    <row r="39" spans="1:16" ht="12">
      <c r="A39" s="4"/>
      <c r="B39" s="4"/>
      <c r="C39" s="4"/>
      <c r="D39" s="4"/>
      <c r="E39" s="4"/>
      <c r="F39" s="4"/>
      <c r="G39" s="5"/>
      <c r="H39" s="5"/>
      <c r="I39" s="4"/>
      <c r="J39" s="4"/>
      <c r="K39" s="4"/>
      <c r="L39" s="4"/>
      <c r="M39" s="4"/>
      <c r="N39" s="4"/>
      <c r="O39" s="4"/>
      <c r="P39" s="3"/>
    </row>
    <row r="40" spans="1:16" ht="12">
      <c r="A40" s="4"/>
      <c r="B40" s="4"/>
      <c r="C40" s="4"/>
      <c r="D40" s="4"/>
      <c r="E40" s="4"/>
      <c r="F40" s="4"/>
      <c r="G40" s="5"/>
      <c r="H40" s="5"/>
      <c r="I40" s="4"/>
      <c r="J40" s="4"/>
      <c r="K40" s="4"/>
      <c r="L40" s="4"/>
      <c r="M40" s="4"/>
      <c r="N40" s="4"/>
      <c r="O40" s="4"/>
      <c r="P40" s="3"/>
    </row>
    <row r="41" spans="1:16" ht="12">
      <c r="A41" s="4"/>
      <c r="B41" s="4"/>
      <c r="C41" s="4"/>
      <c r="D41" s="4"/>
      <c r="E41" s="4"/>
      <c r="F41" s="4"/>
      <c r="G41" s="5"/>
      <c r="H41" s="5"/>
      <c r="I41" s="4"/>
      <c r="J41" s="4"/>
      <c r="K41" s="4"/>
      <c r="L41" s="4"/>
      <c r="M41" s="4"/>
      <c r="N41" s="4"/>
      <c r="O41" s="4"/>
      <c r="P41" s="3"/>
    </row>
    <row r="42" spans="1:16" ht="12">
      <c r="A42" s="4"/>
      <c r="B42" s="4"/>
      <c r="C42" s="4"/>
      <c r="D42" s="4"/>
      <c r="E42" s="4"/>
      <c r="F42" s="4"/>
      <c r="G42" s="5"/>
      <c r="H42" s="5"/>
      <c r="I42" s="4"/>
      <c r="J42" s="4"/>
      <c r="K42" s="4"/>
      <c r="L42" s="4"/>
      <c r="M42" s="4"/>
      <c r="N42" s="4"/>
      <c r="O42" s="4"/>
      <c r="P42" s="3"/>
    </row>
    <row r="43" spans="1:16" ht="12">
      <c r="A43" s="4"/>
      <c r="B43" s="4"/>
      <c r="C43" s="4"/>
      <c r="D43" s="4"/>
      <c r="E43" s="4"/>
      <c r="F43" s="4"/>
      <c r="G43" s="5"/>
      <c r="H43" s="5"/>
      <c r="I43" s="4"/>
      <c r="J43" s="4"/>
      <c r="K43" s="4"/>
      <c r="L43" s="4"/>
      <c r="M43" s="4"/>
      <c r="N43" s="4"/>
      <c r="O43" s="4"/>
      <c r="P43" s="3"/>
    </row>
    <row r="44" spans="1:16" ht="12">
      <c r="A44" s="4"/>
      <c r="B44" s="4"/>
      <c r="C44" s="4"/>
      <c r="D44" s="4"/>
      <c r="E44" s="4"/>
      <c r="F44" s="4"/>
      <c r="G44" s="5"/>
      <c r="H44" s="5"/>
      <c r="I44" s="4"/>
      <c r="J44" s="4"/>
      <c r="K44" s="4"/>
      <c r="L44" s="4"/>
      <c r="M44" s="4"/>
      <c r="N44" s="4"/>
      <c r="O44" s="4"/>
      <c r="P44" s="3"/>
    </row>
    <row r="45" spans="1:16" ht="12">
      <c r="A45" s="4"/>
      <c r="B45" s="4"/>
      <c r="C45" s="4"/>
      <c r="D45" s="4"/>
      <c r="E45" s="4"/>
      <c r="F45" s="4"/>
      <c r="G45" s="5"/>
      <c r="H45" s="5"/>
      <c r="I45" s="4"/>
      <c r="J45" s="4"/>
      <c r="K45" s="4"/>
      <c r="L45" s="4"/>
      <c r="M45" s="4"/>
      <c r="N45" s="4"/>
      <c r="O45" s="4"/>
      <c r="P45" s="3"/>
    </row>
    <row r="46" spans="1:16" ht="12">
      <c r="A46" s="4"/>
      <c r="B46" s="4"/>
      <c r="C46" s="4"/>
      <c r="D46" s="4"/>
      <c r="E46" s="4"/>
      <c r="F46" s="4"/>
      <c r="G46" s="5"/>
      <c r="H46" s="5"/>
      <c r="I46" s="4"/>
      <c r="J46" s="4"/>
      <c r="K46" s="4"/>
      <c r="L46" s="4"/>
      <c r="M46" s="4"/>
      <c r="N46" s="4"/>
      <c r="O46" s="4"/>
      <c r="P46" s="3"/>
    </row>
    <row r="47" spans="1:16" ht="12">
      <c r="A47" s="4"/>
      <c r="B47" s="4"/>
      <c r="C47" s="4"/>
      <c r="D47" s="4"/>
      <c r="E47" s="4"/>
      <c r="F47" s="4"/>
      <c r="G47" s="5"/>
      <c r="H47" s="5"/>
      <c r="I47" s="4"/>
      <c r="J47" s="4"/>
      <c r="K47" s="4"/>
      <c r="L47" s="4"/>
      <c r="M47" s="4"/>
      <c r="N47" s="4"/>
      <c r="O47" s="4"/>
      <c r="P47" s="3"/>
    </row>
    <row r="48" spans="1:16" ht="1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3"/>
    </row>
    <row r="49" spans="1:16" ht="1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3"/>
    </row>
    <row r="50" spans="1:16" ht="1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3"/>
    </row>
    <row r="51" spans="1:16" ht="1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3"/>
    </row>
    <row r="52" spans="1:16" ht="1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3"/>
    </row>
    <row r="53" spans="1:16" ht="1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3"/>
    </row>
    <row r="54" spans="1:16" ht="1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3"/>
    </row>
    <row r="55" spans="1:16" ht="1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3"/>
    </row>
  </sheetData>
  <sheetProtection/>
  <mergeCells count="78">
    <mergeCell ref="B27:C27"/>
    <mergeCell ref="Q3:AB3"/>
    <mergeCell ref="B34:C34"/>
    <mergeCell ref="E34:F34"/>
    <mergeCell ref="B33:C33"/>
    <mergeCell ref="E33:F33"/>
    <mergeCell ref="B18:C18"/>
    <mergeCell ref="E18:F18"/>
    <mergeCell ref="B30:C30"/>
    <mergeCell ref="E30:F30"/>
    <mergeCell ref="A31:C31"/>
    <mergeCell ref="A16:C16"/>
    <mergeCell ref="D16:E16"/>
    <mergeCell ref="B17:C17"/>
    <mergeCell ref="E17:F17"/>
    <mergeCell ref="J3:O3"/>
    <mergeCell ref="J4:O4"/>
    <mergeCell ref="B15:C15"/>
    <mergeCell ref="E15:F15"/>
    <mergeCell ref="B24:C24"/>
    <mergeCell ref="E24:F24"/>
    <mergeCell ref="B25:C25"/>
    <mergeCell ref="E25:F25"/>
    <mergeCell ref="B22:C22"/>
    <mergeCell ref="E22:F22"/>
    <mergeCell ref="B23:C23"/>
    <mergeCell ref="E23:F23"/>
    <mergeCell ref="E27:F27"/>
    <mergeCell ref="B28:C28"/>
    <mergeCell ref="E28:F28"/>
    <mergeCell ref="B29:C29"/>
    <mergeCell ref="E29:F29"/>
    <mergeCell ref="B35:C35"/>
    <mergeCell ref="E35:F35"/>
    <mergeCell ref="D31:E31"/>
    <mergeCell ref="B32:C32"/>
    <mergeCell ref="E32:F32"/>
    <mergeCell ref="A26:C26"/>
    <mergeCell ref="D26:E26"/>
    <mergeCell ref="A19:C19"/>
    <mergeCell ref="D19:E19"/>
    <mergeCell ref="B20:C20"/>
    <mergeCell ref="E20:F20"/>
    <mergeCell ref="B21:C21"/>
    <mergeCell ref="E21:F21"/>
    <mergeCell ref="A12:C12"/>
    <mergeCell ref="D12:E12"/>
    <mergeCell ref="B13:C13"/>
    <mergeCell ref="E13:F13"/>
    <mergeCell ref="B14:C14"/>
    <mergeCell ref="E14:F14"/>
    <mergeCell ref="Z5:Z6"/>
    <mergeCell ref="A9:C9"/>
    <mergeCell ref="D9:E9"/>
    <mergeCell ref="A10:C10"/>
    <mergeCell ref="D10:E10"/>
    <mergeCell ref="B11:C11"/>
    <mergeCell ref="E11:F11"/>
    <mergeCell ref="H3:I3"/>
    <mergeCell ref="H4:H7"/>
    <mergeCell ref="Q4:S4"/>
    <mergeCell ref="Y5:Y6"/>
    <mergeCell ref="AA5:AA6"/>
    <mergeCell ref="AB5:AB6"/>
    <mergeCell ref="I6:I7"/>
    <mergeCell ref="T5:T6"/>
    <mergeCell ref="U5:U6"/>
    <mergeCell ref="Q5:Q6"/>
    <mergeCell ref="T4:AB4"/>
    <mergeCell ref="J5:J6"/>
    <mergeCell ref="K5:K6"/>
    <mergeCell ref="V5:X5"/>
    <mergeCell ref="D8:E8"/>
    <mergeCell ref="L5:N5"/>
    <mergeCell ref="O5:O6"/>
    <mergeCell ref="R5:R6"/>
    <mergeCell ref="S5:S6"/>
    <mergeCell ref="A3:G7"/>
  </mergeCells>
  <printOptions/>
  <pageMargins left="0.7874015748031497" right="0.7874015748031497" top="0.984251968503937" bottom="0.984251968503937" header="0.5118110236220472" footer="0.3937007874015748"/>
  <pageSetup firstPageNumber="12" useFirstPageNumber="1" horizontalDpi="600" verticalDpi="600" orientation="portrait" paperSize="9" r:id="rId1"/>
  <headerFooter alignWithMargins="0">
    <oddFooter>&amp;C&amp;"ＭＳ 明朝,標準" －&amp;P－</oddFooter>
  </headerFooter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B61"/>
  <sheetViews>
    <sheetView zoomScalePageLayoutView="0" workbookViewId="0" topLeftCell="A1">
      <pane xSplit="7" ySplit="6" topLeftCell="L7" activePane="bottomRight" state="frozen"/>
      <selection pane="topLeft" activeCell="O24" sqref="O24"/>
      <selection pane="topRight" activeCell="O24" sqref="O24"/>
      <selection pane="bottomLeft" activeCell="O24" sqref="O24"/>
      <selection pane="bottomRight" activeCell="O24" sqref="O24"/>
    </sheetView>
  </sheetViews>
  <sheetFormatPr defaultColWidth="9.00390625" defaultRowHeight="13.5"/>
  <cols>
    <col min="1" max="1" width="0.74609375" style="1" customWidth="1"/>
    <col min="2" max="3" width="2.25390625" style="1" customWidth="1"/>
    <col min="4" max="4" width="1.37890625" style="1" customWidth="1"/>
    <col min="5" max="5" width="25.625" style="1" customWidth="1"/>
    <col min="6" max="7" width="0.6171875" style="1" customWidth="1"/>
    <col min="8" max="9" width="5.75390625" style="1" customWidth="1"/>
    <col min="10" max="10" width="6.875" style="1" customWidth="1"/>
    <col min="11" max="11" width="7.50390625" style="1" customWidth="1"/>
    <col min="12" max="13" width="6.875" style="1" customWidth="1"/>
    <col min="14" max="14" width="7.50390625" style="1" customWidth="1"/>
    <col min="15" max="15" width="6.25390625" style="1" customWidth="1"/>
    <col min="16" max="16" width="0.6171875" style="1" customWidth="1"/>
    <col min="17" max="19" width="7.50390625" style="1" customWidth="1"/>
    <col min="20" max="20" width="6.75390625" style="1" customWidth="1"/>
    <col min="21" max="21" width="7.125" style="1" customWidth="1"/>
    <col min="22" max="23" width="6.875" style="1" customWidth="1"/>
    <col min="24" max="24" width="7.50390625" style="1" customWidth="1"/>
    <col min="25" max="25" width="6.25390625" style="1" customWidth="1"/>
    <col min="26" max="28" width="7.50390625" style="1" customWidth="1"/>
    <col min="29" max="16384" width="9.00390625" style="1" customWidth="1"/>
  </cols>
  <sheetData>
    <row r="1" spans="1:17" s="69" customFormat="1" ht="22.5" customHeight="1">
      <c r="A1" s="97"/>
      <c r="B1" s="74"/>
      <c r="C1" s="74"/>
      <c r="D1" s="74"/>
      <c r="E1" s="74"/>
      <c r="F1" s="74"/>
      <c r="G1" s="74"/>
      <c r="H1" s="74"/>
      <c r="I1" s="74"/>
      <c r="J1" s="73"/>
      <c r="K1" s="73"/>
      <c r="L1" s="73"/>
      <c r="M1" s="73"/>
      <c r="N1" s="72"/>
      <c r="O1" s="70"/>
      <c r="P1" s="72"/>
      <c r="Q1" s="70"/>
    </row>
    <row r="2" spans="1:28" ht="16.5" customHeight="1">
      <c r="A2" s="68" t="s">
        <v>49</v>
      </c>
      <c r="B2" s="67"/>
      <c r="C2" s="67"/>
      <c r="D2" s="67"/>
      <c r="E2" s="67"/>
      <c r="F2" s="67"/>
      <c r="G2" s="66"/>
      <c r="H2" s="51" t="s">
        <v>48</v>
      </c>
      <c r="I2" s="65"/>
      <c r="J2" s="64" t="s">
        <v>47</v>
      </c>
      <c r="K2" s="59"/>
      <c r="L2" s="59"/>
      <c r="M2" s="59"/>
      <c r="N2" s="59"/>
      <c r="O2" s="59"/>
      <c r="P2" s="94"/>
      <c r="Q2" s="50" t="s">
        <v>88</v>
      </c>
      <c r="R2" s="50"/>
      <c r="S2" s="50"/>
      <c r="T2" s="50"/>
      <c r="U2" s="96"/>
      <c r="V2" s="96"/>
      <c r="W2" s="95"/>
      <c r="X2" s="95"/>
      <c r="Y2" s="95"/>
      <c r="Z2" s="95"/>
      <c r="AA2" s="95"/>
      <c r="AB2" s="95"/>
    </row>
    <row r="3" spans="1:28" ht="16.5" customHeight="1">
      <c r="A3" s="46"/>
      <c r="B3" s="46"/>
      <c r="C3" s="46"/>
      <c r="D3" s="46"/>
      <c r="E3" s="46"/>
      <c r="F3" s="46"/>
      <c r="G3" s="45"/>
      <c r="H3" s="62" t="s">
        <v>45</v>
      </c>
      <c r="I3" s="56"/>
      <c r="J3" s="61" t="s">
        <v>44</v>
      </c>
      <c r="K3" s="60"/>
      <c r="L3" s="60"/>
      <c r="M3" s="60"/>
      <c r="N3" s="60"/>
      <c r="O3" s="60"/>
      <c r="P3" s="94"/>
      <c r="Q3" s="50" t="s">
        <v>87</v>
      </c>
      <c r="R3" s="50"/>
      <c r="S3" s="49"/>
      <c r="T3" s="51" t="s">
        <v>42</v>
      </c>
      <c r="U3" s="57"/>
      <c r="V3" s="57"/>
      <c r="W3" s="57"/>
      <c r="X3" s="57"/>
      <c r="Y3" s="57"/>
      <c r="Z3" s="57"/>
      <c r="AA3" s="57"/>
      <c r="AB3" s="57"/>
    </row>
    <row r="4" spans="1:28" ht="16.5" customHeight="1">
      <c r="A4" s="46"/>
      <c r="B4" s="46"/>
      <c r="C4" s="46"/>
      <c r="D4" s="46"/>
      <c r="E4" s="46"/>
      <c r="F4" s="46"/>
      <c r="G4" s="45"/>
      <c r="H4" s="43"/>
      <c r="I4" s="56"/>
      <c r="J4" s="53" t="s">
        <v>32</v>
      </c>
      <c r="K4" s="53" t="s">
        <v>41</v>
      </c>
      <c r="L4" s="51" t="s">
        <v>38</v>
      </c>
      <c r="M4" s="50"/>
      <c r="N4" s="49"/>
      <c r="O4" s="55" t="s">
        <v>37</v>
      </c>
      <c r="P4" s="94"/>
      <c r="Q4" s="48" t="s">
        <v>40</v>
      </c>
      <c r="R4" s="48" t="s">
        <v>35</v>
      </c>
      <c r="S4" s="48" t="s">
        <v>34</v>
      </c>
      <c r="T4" s="53" t="s">
        <v>32</v>
      </c>
      <c r="U4" s="52" t="s">
        <v>39</v>
      </c>
      <c r="V4" s="51" t="s">
        <v>38</v>
      </c>
      <c r="W4" s="50"/>
      <c r="X4" s="49"/>
      <c r="Y4" s="44" t="s">
        <v>37</v>
      </c>
      <c r="Z4" s="48" t="s">
        <v>40</v>
      </c>
      <c r="AA4" s="48" t="s">
        <v>35</v>
      </c>
      <c r="AB4" s="47" t="s">
        <v>34</v>
      </c>
    </row>
    <row r="5" spans="1:28" ht="48.75" customHeight="1">
      <c r="A5" s="46"/>
      <c r="B5" s="46"/>
      <c r="C5" s="46"/>
      <c r="D5" s="46"/>
      <c r="E5" s="46"/>
      <c r="F5" s="46"/>
      <c r="G5" s="45"/>
      <c r="H5" s="43"/>
      <c r="I5" s="44" t="s">
        <v>33</v>
      </c>
      <c r="J5" s="37"/>
      <c r="K5" s="37"/>
      <c r="L5" s="39" t="s">
        <v>32</v>
      </c>
      <c r="M5" s="38" t="s">
        <v>31</v>
      </c>
      <c r="N5" s="92" t="s">
        <v>30</v>
      </c>
      <c r="O5" s="43"/>
      <c r="P5" s="93"/>
      <c r="Q5" s="36"/>
      <c r="R5" s="36"/>
      <c r="S5" s="41"/>
      <c r="T5" s="37"/>
      <c r="U5" s="40"/>
      <c r="V5" s="39" t="s">
        <v>32</v>
      </c>
      <c r="W5" s="38" t="s">
        <v>31</v>
      </c>
      <c r="X5" s="92" t="s">
        <v>30</v>
      </c>
      <c r="Y5" s="37"/>
      <c r="Z5" s="36"/>
      <c r="AA5" s="36"/>
      <c r="AB5" s="35"/>
    </row>
    <row r="6" spans="1:28" ht="12" customHeight="1">
      <c r="A6" s="34"/>
      <c r="B6" s="34"/>
      <c r="C6" s="34"/>
      <c r="D6" s="34"/>
      <c r="E6" s="34"/>
      <c r="F6" s="34"/>
      <c r="G6" s="33"/>
      <c r="H6" s="32"/>
      <c r="I6" s="31"/>
      <c r="J6" s="27" t="s">
        <v>29</v>
      </c>
      <c r="K6" s="27" t="s">
        <v>29</v>
      </c>
      <c r="L6" s="27" t="s">
        <v>29</v>
      </c>
      <c r="M6" s="27" t="s">
        <v>29</v>
      </c>
      <c r="N6" s="29" t="s">
        <v>29</v>
      </c>
      <c r="O6" s="27" t="s">
        <v>29</v>
      </c>
      <c r="P6" s="91"/>
      <c r="Q6" s="29" t="s">
        <v>29</v>
      </c>
      <c r="R6" s="28" t="s">
        <v>29</v>
      </c>
      <c r="S6" s="27" t="s">
        <v>29</v>
      </c>
      <c r="T6" s="27" t="s">
        <v>29</v>
      </c>
      <c r="U6" s="27" t="s">
        <v>29</v>
      </c>
      <c r="V6" s="27" t="s">
        <v>29</v>
      </c>
      <c r="W6" s="27" t="s">
        <v>29</v>
      </c>
      <c r="X6" s="27" t="s">
        <v>29</v>
      </c>
      <c r="Y6" s="27" t="s">
        <v>29</v>
      </c>
      <c r="Z6" s="27" t="s">
        <v>29</v>
      </c>
      <c r="AA6" s="27" t="s">
        <v>29</v>
      </c>
      <c r="AB6" s="27" t="s">
        <v>29</v>
      </c>
    </row>
    <row r="7" spans="1:28" ht="26.25" customHeight="1">
      <c r="A7" s="24"/>
      <c r="B7" s="24"/>
      <c r="C7" s="24"/>
      <c r="D7" s="25" t="s">
        <v>28</v>
      </c>
      <c r="E7" s="25"/>
      <c r="F7" s="24"/>
      <c r="G7" s="23"/>
      <c r="H7" s="89">
        <f>'第１表(1)'!H9+H8</f>
        <v>575</v>
      </c>
      <c r="I7" s="89">
        <f>'第１表(1)'!I9+I8</f>
        <v>299</v>
      </c>
      <c r="J7" s="89">
        <f>'第１表(1)'!J9+J8</f>
        <v>3781</v>
      </c>
      <c r="K7" s="89">
        <f>'第１表(1)'!K9+K8</f>
        <v>255</v>
      </c>
      <c r="L7" s="89">
        <f>'第１表(1)'!L9+L8</f>
        <v>3526</v>
      </c>
      <c r="M7" s="89">
        <f>'第１表(1)'!M9+M8</f>
        <v>1220</v>
      </c>
      <c r="N7" s="89">
        <f>'第１表(1)'!N9+N8</f>
        <v>2306</v>
      </c>
      <c r="O7" s="89">
        <f>'第１表(1)'!O9+O8</f>
        <v>36</v>
      </c>
      <c r="P7" s="90"/>
      <c r="Q7" s="89">
        <f>'第１表(1)'!Q9+Q8</f>
        <v>28</v>
      </c>
      <c r="R7" s="89">
        <f>'第１表(1)'!R9+R8</f>
        <v>15</v>
      </c>
      <c r="S7" s="89">
        <f>'第１表(1)'!S9+S8</f>
        <v>1443</v>
      </c>
      <c r="T7" s="89">
        <f>'第１表(1)'!T9+T8</f>
        <v>828</v>
      </c>
      <c r="U7" s="89">
        <f>'第１表(1)'!U9+U8</f>
        <v>400</v>
      </c>
      <c r="V7" s="89">
        <f>'第１表(1)'!V9+V8</f>
        <v>428</v>
      </c>
      <c r="W7" s="89">
        <f>'第１表(1)'!W9+W8</f>
        <v>149</v>
      </c>
      <c r="X7" s="89">
        <f>'第１表(1)'!X9+X8</f>
        <v>279</v>
      </c>
      <c r="Y7" s="89">
        <f>'第１表(1)'!Y9+Y8</f>
        <v>61</v>
      </c>
      <c r="Z7" s="89">
        <f>'第１表(1)'!Z9+Z8</f>
        <v>1</v>
      </c>
      <c r="AA7" s="89">
        <f>'第１表(1)'!AA9+AA8</f>
        <v>0</v>
      </c>
      <c r="AB7" s="89">
        <f>'第１表(1)'!AB9+AB8</f>
        <v>178</v>
      </c>
    </row>
    <row r="8" spans="1:28" ht="25.5" customHeight="1">
      <c r="A8" s="26" t="s">
        <v>86</v>
      </c>
      <c r="B8" s="26"/>
      <c r="C8" s="26"/>
      <c r="D8" s="25" t="s">
        <v>85</v>
      </c>
      <c r="E8" s="25"/>
      <c r="F8" s="24"/>
      <c r="G8" s="23"/>
      <c r="H8" s="89">
        <f>SUM(H9,H12,H18,H26,H30,H40)</f>
        <v>484</v>
      </c>
      <c r="I8" s="89">
        <f>SUM(I9,I12,I18,I26,I30,I40)</f>
        <v>238</v>
      </c>
      <c r="J8" s="89">
        <f>SUM(K8:L8)</f>
        <v>3372</v>
      </c>
      <c r="K8" s="89">
        <f>SUM(K9,K12,K18,K26,K30,K40)</f>
        <v>181</v>
      </c>
      <c r="L8" s="89">
        <f>SUM(M8:N8)</f>
        <v>3191</v>
      </c>
      <c r="M8" s="89">
        <f>SUM(M9,M12,M18,M26,M30,M40)</f>
        <v>992</v>
      </c>
      <c r="N8" s="89">
        <f>SUM(N9,N12,N18,N26,N30,N40)</f>
        <v>2199</v>
      </c>
      <c r="O8" s="89">
        <f>SUM(O9,O12,O18,O26,O30,O40)</f>
        <v>32</v>
      </c>
      <c r="P8" s="90"/>
      <c r="Q8" s="89">
        <f>SUM(Q9,Q12,Q18,Q26,Q30,Q40)</f>
        <v>15</v>
      </c>
      <c r="R8" s="89">
        <f>SUM(R9,R12,R18,R26,R30,R40)</f>
        <v>15</v>
      </c>
      <c r="S8" s="89">
        <f>SUM(S9,S12,S18,S26,S30,S40)</f>
        <v>1363</v>
      </c>
      <c r="T8" s="89">
        <f>SUM(U8:V8)</f>
        <v>739</v>
      </c>
      <c r="U8" s="89">
        <f>SUM(U9,U12,U18,U26,U30,U40)</f>
        <v>358</v>
      </c>
      <c r="V8" s="89">
        <f>SUM(W8:X8)</f>
        <v>381</v>
      </c>
      <c r="W8" s="89">
        <f>SUM(W9,W12,W18,W26,W30,W40)</f>
        <v>124</v>
      </c>
      <c r="X8" s="89">
        <f>SUM(X9,X12,X18,X26,X30,X40)</f>
        <v>257</v>
      </c>
      <c r="Y8" s="89">
        <f>SUM(Y9,Y12,Y18,Y26,Y30,Y40)</f>
        <v>60</v>
      </c>
      <c r="Z8" s="89">
        <f>SUM(Z9,Z12,Z18,Z26,Z30,Z40)</f>
        <v>1</v>
      </c>
      <c r="AA8" s="89">
        <f>SUM(AA9,AA12,AA18,AA26,AA30,AA40)</f>
        <v>0</v>
      </c>
      <c r="AB8" s="89">
        <f>SUM(AB9,AB12,AB18,AB26,AB30,AB40)</f>
        <v>164</v>
      </c>
    </row>
    <row r="9" spans="1:28" s="56" customFormat="1" ht="16.5" customHeight="1">
      <c r="A9" s="20">
        <v>56</v>
      </c>
      <c r="B9" s="20"/>
      <c r="C9" s="20"/>
      <c r="D9" s="18" t="s">
        <v>84</v>
      </c>
      <c r="E9" s="18"/>
      <c r="F9" s="19"/>
      <c r="G9" s="17"/>
      <c r="H9" s="16">
        <f>SUM(H10:H11)</f>
        <v>4</v>
      </c>
      <c r="I9" s="16">
        <f>SUM(I10:I11)</f>
        <v>3</v>
      </c>
      <c r="J9" s="77">
        <f>SUM(K9:L9)</f>
        <v>422</v>
      </c>
      <c r="K9" s="16">
        <f>SUM(K10:K11)</f>
        <v>0</v>
      </c>
      <c r="L9" s="77">
        <f>SUM(M9:N9)</f>
        <v>422</v>
      </c>
      <c r="M9" s="16">
        <f>SUM(M10:M11)</f>
        <v>66</v>
      </c>
      <c r="N9" s="16">
        <f>SUM(N10:N11)</f>
        <v>356</v>
      </c>
      <c r="O9" s="16">
        <v>1</v>
      </c>
      <c r="P9" s="16"/>
      <c r="Q9" s="16">
        <f>SUM(Q10:Q11)</f>
        <v>0</v>
      </c>
      <c r="R9" s="16">
        <f>SUM(R10:R11)</f>
        <v>0</v>
      </c>
      <c r="S9" s="16">
        <f>SUM(S10:S11)</f>
        <v>215</v>
      </c>
      <c r="T9" s="77">
        <f>SUM(U9:V9)</f>
        <v>5</v>
      </c>
      <c r="U9" s="16">
        <f>SUM(U10:U11)</f>
        <v>1</v>
      </c>
      <c r="V9" s="16">
        <f>SUM(W9:X9)</f>
        <v>4</v>
      </c>
      <c r="W9" s="16">
        <f>SUM(W10:W11)</f>
        <v>0</v>
      </c>
      <c r="X9" s="16">
        <f>SUM(X10:X11)</f>
        <v>4</v>
      </c>
      <c r="Y9" s="16">
        <f>SUM(Y10:Y11)</f>
        <v>0</v>
      </c>
      <c r="Z9" s="16">
        <f>SUM(Z10:Z11)</f>
        <v>0</v>
      </c>
      <c r="AA9" s="16">
        <f>SUM(AA10:AA11)</f>
        <v>0</v>
      </c>
      <c r="AB9" s="16">
        <f>SUM(AB10:AB11)</f>
        <v>3</v>
      </c>
    </row>
    <row r="10" spans="1:28" s="56" customFormat="1" ht="16.5" customHeight="1">
      <c r="A10" s="19"/>
      <c r="B10" s="20">
        <v>561</v>
      </c>
      <c r="C10" s="20"/>
      <c r="D10" s="19"/>
      <c r="E10" s="18" t="s">
        <v>83</v>
      </c>
      <c r="F10" s="18"/>
      <c r="G10" s="17"/>
      <c r="H10" s="16">
        <f>'[1]26 小分類別(法人)'!C22</f>
        <v>3</v>
      </c>
      <c r="I10" s="16">
        <f>'[1]26 小分類別(法人)'!D22</f>
        <v>3</v>
      </c>
      <c r="J10" s="77">
        <f>SUM(K10:L10)</f>
        <v>422</v>
      </c>
      <c r="K10" s="16">
        <f>'[1]26 小分類別(法人)'!G22</f>
        <v>0</v>
      </c>
      <c r="L10" s="77">
        <f>SUM(M10:N10)</f>
        <v>422</v>
      </c>
      <c r="M10" s="16">
        <f>'[1]26 小分類別(法人)'!H22</f>
        <v>66</v>
      </c>
      <c r="N10" s="16">
        <f>'[1]26 小分類別(法人)'!I22</f>
        <v>356</v>
      </c>
      <c r="O10" s="16">
        <f>'[1]26 小分類別(法人)'!J22</f>
        <v>1</v>
      </c>
      <c r="P10" s="16"/>
      <c r="Q10" s="16">
        <v>0</v>
      </c>
      <c r="R10" s="16">
        <f>'[1]26 小分類別(法人)'!K22+'[1]26 小分類別(法人)'!L22</f>
        <v>0</v>
      </c>
      <c r="S10" s="16">
        <f>'[1]26 小分類別(法人)'!M22</f>
        <v>215</v>
      </c>
      <c r="T10" s="77">
        <f>SUM(U10:V10)</f>
        <v>0</v>
      </c>
      <c r="U10" s="15">
        <f>'[1]26 小分類別(個人)'!F22+'[1]26 小分類別(個人)'!G22</f>
        <v>0</v>
      </c>
      <c r="V10" s="16">
        <f>SUM(W10:X10)</f>
        <v>0</v>
      </c>
      <c r="W10" s="15">
        <f>'[1]26 小分類別(個人)'!H22</f>
        <v>0</v>
      </c>
      <c r="X10" s="15">
        <f>'[1]26 小分類別(個人)'!I22</f>
        <v>0</v>
      </c>
      <c r="Y10" s="15">
        <f>'[1]26 小分類別(個人)'!J22</f>
        <v>0</v>
      </c>
      <c r="Z10" s="15">
        <f>'[1]26 小分類別(個人)'!K22+'[1]26 小分類別(個人)'!L22</f>
        <v>0</v>
      </c>
      <c r="AA10" s="15">
        <f>'[1]26 小分類別(個人)'!K22+'[1]26 小分類別(個人)'!L22</f>
        <v>0</v>
      </c>
      <c r="AB10" s="15">
        <f>'[1]26 小分類別(個人)'!M22</f>
        <v>0</v>
      </c>
    </row>
    <row r="11" spans="1:28" s="56" customFormat="1" ht="16.5" customHeight="1">
      <c r="A11" s="19"/>
      <c r="B11" s="20">
        <v>569</v>
      </c>
      <c r="C11" s="20"/>
      <c r="D11" s="19"/>
      <c r="E11" s="18" t="s">
        <v>82</v>
      </c>
      <c r="F11" s="18"/>
      <c r="G11" s="17"/>
      <c r="H11" s="16">
        <f>'[1]26 小分類別(法人)'!C23</f>
        <v>1</v>
      </c>
      <c r="I11" s="16">
        <f>'[1]26 小分類別(法人)'!D23</f>
        <v>0</v>
      </c>
      <c r="J11" s="77">
        <f>SUM(K11:L11)</f>
        <v>0</v>
      </c>
      <c r="K11" s="16">
        <f>'[1]26 小分類別(法人)'!G23</f>
        <v>0</v>
      </c>
      <c r="L11" s="77">
        <f>SUM(M11:N11)</f>
        <v>0</v>
      </c>
      <c r="M11" s="16">
        <f>'[1]26 小分類別(法人)'!H23</f>
        <v>0</v>
      </c>
      <c r="N11" s="16">
        <f>'[1]26 小分類別(法人)'!I23</f>
        <v>0</v>
      </c>
      <c r="O11" s="16">
        <f>'[1]26 小分類別(法人)'!J23</f>
        <v>0</v>
      </c>
      <c r="P11" s="16"/>
      <c r="Q11" s="16">
        <f>'[1]26 小分類別(法人)'!J23</f>
        <v>0</v>
      </c>
      <c r="R11" s="16">
        <f>'[1]26 小分類別(法人)'!K23+'[1]26 小分類別(法人)'!L23</f>
        <v>0</v>
      </c>
      <c r="S11" s="16">
        <f>'[1]26 小分類別(法人)'!M23</f>
        <v>0</v>
      </c>
      <c r="T11" s="77">
        <f>SUM(U11:V11)</f>
        <v>5</v>
      </c>
      <c r="U11" s="15">
        <f>'[1]26 小分類別(個人)'!F23+'[1]26 小分類別(個人)'!G23</f>
        <v>1</v>
      </c>
      <c r="V11" s="16">
        <f>SUM(W11:X11)</f>
        <v>4</v>
      </c>
      <c r="W11" s="15">
        <f>'[1]26 小分類別(個人)'!H23</f>
        <v>0</v>
      </c>
      <c r="X11" s="15">
        <f>'[1]26 小分類別(個人)'!I23</f>
        <v>4</v>
      </c>
      <c r="Y11" s="15">
        <f>'[1]26 小分類別(個人)'!J23</f>
        <v>0</v>
      </c>
      <c r="Z11" s="15">
        <f>'[1]26 小分類別(個人)'!K23+'[1]26 小分類別(個人)'!L23</f>
        <v>0</v>
      </c>
      <c r="AA11" s="15">
        <f>'[1]26 小分類別(個人)'!K23+'[1]26 小分類別(個人)'!L23</f>
        <v>0</v>
      </c>
      <c r="AB11" s="15">
        <f>'[1]26 小分類別(個人)'!M23</f>
        <v>3</v>
      </c>
    </row>
    <row r="12" spans="1:28" s="56" customFormat="1" ht="16.5" customHeight="1">
      <c r="A12" s="20">
        <v>57</v>
      </c>
      <c r="B12" s="20"/>
      <c r="C12" s="20"/>
      <c r="D12" s="18" t="s">
        <v>81</v>
      </c>
      <c r="E12" s="18"/>
      <c r="F12" s="19"/>
      <c r="G12" s="17"/>
      <c r="H12" s="16">
        <f>SUM(H13:H17)</f>
        <v>52</v>
      </c>
      <c r="I12" s="16">
        <f>SUM(I13:I17)</f>
        <v>24</v>
      </c>
      <c r="J12" s="77">
        <f>SUM(K12:L12)</f>
        <v>180</v>
      </c>
      <c r="K12" s="16">
        <f>SUM(K13:K17)</f>
        <v>17</v>
      </c>
      <c r="L12" s="77">
        <f>SUM(M12:N12)</f>
        <v>163</v>
      </c>
      <c r="M12" s="16">
        <f>SUM(M13:M17)</f>
        <v>24</v>
      </c>
      <c r="N12" s="16">
        <f>SUM(N13:N17)</f>
        <v>139</v>
      </c>
      <c r="O12" s="16">
        <v>10</v>
      </c>
      <c r="P12" s="16"/>
      <c r="Q12" s="16">
        <f>SUM(Q13:Q17)</f>
        <v>0</v>
      </c>
      <c r="R12" s="16">
        <f>SUM(R13:R17)</f>
        <v>0</v>
      </c>
      <c r="S12" s="16">
        <f>SUM(S13:S17)</f>
        <v>92</v>
      </c>
      <c r="T12" s="77">
        <f>SUM(U12:V12)</f>
        <v>68</v>
      </c>
      <c r="U12" s="16">
        <f>SUM(U13:U17)</f>
        <v>42</v>
      </c>
      <c r="V12" s="16">
        <f>SUM(W12:X12)</f>
        <v>26</v>
      </c>
      <c r="W12" s="16">
        <f>SUM(W13:W17)</f>
        <v>12</v>
      </c>
      <c r="X12" s="16">
        <f>SUM(X13:X17)</f>
        <v>14</v>
      </c>
      <c r="Y12" s="16">
        <f>SUM(Y13:Y17)</f>
        <v>3</v>
      </c>
      <c r="Z12" s="16">
        <f>SUM(Z13:Z17)</f>
        <v>0</v>
      </c>
      <c r="AA12" s="16">
        <f>SUM(AA13:AA17)</f>
        <v>0</v>
      </c>
      <c r="AB12" s="16">
        <f>SUM(AB13:AB17)</f>
        <v>11</v>
      </c>
    </row>
    <row r="13" spans="1:28" s="56" customFormat="1" ht="16.5" customHeight="1">
      <c r="A13" s="19"/>
      <c r="B13" s="20">
        <v>571</v>
      </c>
      <c r="C13" s="20"/>
      <c r="D13" s="19"/>
      <c r="E13" s="18" t="s">
        <v>80</v>
      </c>
      <c r="F13" s="18"/>
      <c r="G13" s="17"/>
      <c r="H13" s="16">
        <f>'[1]26 小分類別(法人)'!C24</f>
        <v>11</v>
      </c>
      <c r="I13" s="16">
        <f>'[1]26 小分類別(法人)'!D24</f>
        <v>5</v>
      </c>
      <c r="J13" s="77">
        <f>SUM(K13:L13)</f>
        <v>16</v>
      </c>
      <c r="K13" s="16">
        <f>'[1]26 小分類別(法人)'!G24</f>
        <v>10</v>
      </c>
      <c r="L13" s="77">
        <f>SUM(M13:N13)</f>
        <v>6</v>
      </c>
      <c r="M13" s="16">
        <f>'[1]26 小分類別(法人)'!H24</f>
        <v>2</v>
      </c>
      <c r="N13" s="16">
        <f>'[1]26 小分類別(法人)'!I24</f>
        <v>4</v>
      </c>
      <c r="O13" s="16">
        <f>'[1]26 小分類別(法人)'!J24</f>
        <v>0</v>
      </c>
      <c r="P13" s="16">
        <f>'[1]26 小分類別(法人)'!K24</f>
        <v>0</v>
      </c>
      <c r="Q13" s="16">
        <f>'[1]26 小分類別(法人)'!J24</f>
        <v>0</v>
      </c>
      <c r="R13" s="16">
        <f>'[1]26 小分類別(法人)'!K24+'[1]26 小分類別(法人)'!L24</f>
        <v>0</v>
      </c>
      <c r="S13" s="16">
        <f>'[1]26 小分類別(法人)'!M24</f>
        <v>3</v>
      </c>
      <c r="T13" s="77">
        <f>SUM(U13:V13)</f>
        <v>12</v>
      </c>
      <c r="U13" s="15">
        <f>'[1]26 小分類別(個人)'!F24+'[1]26 小分類別(個人)'!G24</f>
        <v>8</v>
      </c>
      <c r="V13" s="16">
        <f>SUM(W13:X13)</f>
        <v>4</v>
      </c>
      <c r="W13" s="15">
        <f>'[1]26 小分類別(個人)'!H24</f>
        <v>2</v>
      </c>
      <c r="X13" s="15">
        <f>'[1]26 小分類別(個人)'!I24</f>
        <v>2</v>
      </c>
      <c r="Y13" s="15">
        <f>'[1]26 小分類別(個人)'!J24</f>
        <v>0</v>
      </c>
      <c r="Z13" s="15">
        <f>'[1]26 小分類別(個人)'!K24+'[1]26 小分類別(個人)'!L24</f>
        <v>0</v>
      </c>
      <c r="AA13" s="15">
        <f>'[1]26 小分類別(個人)'!K24+'[1]26 小分類別(個人)'!L24</f>
        <v>0</v>
      </c>
      <c r="AB13" s="15">
        <f>'[1]26 小分類別(個人)'!M24</f>
        <v>2</v>
      </c>
    </row>
    <row r="14" spans="1:28" s="56" customFormat="1" ht="16.5" customHeight="1">
      <c r="A14" s="19"/>
      <c r="B14" s="20">
        <v>572</v>
      </c>
      <c r="C14" s="20"/>
      <c r="D14" s="19"/>
      <c r="E14" s="18" t="s">
        <v>79</v>
      </c>
      <c r="F14" s="18"/>
      <c r="G14" s="17"/>
      <c r="H14" s="16">
        <f>'[1]26 小分類別(法人)'!C25</f>
        <v>7</v>
      </c>
      <c r="I14" s="16">
        <f>'[1]26 小分類別(法人)'!D25</f>
        <v>3</v>
      </c>
      <c r="J14" s="77">
        <f>SUM(K14:L14)</f>
        <v>17</v>
      </c>
      <c r="K14" s="16">
        <f>'[1]26 小分類別(法人)'!G25</f>
        <v>0</v>
      </c>
      <c r="L14" s="77">
        <f>SUM(M14:N14)</f>
        <v>17</v>
      </c>
      <c r="M14" s="16">
        <f>'[1]26 小分類別(法人)'!H25</f>
        <v>7</v>
      </c>
      <c r="N14" s="16">
        <f>'[1]26 小分類別(法人)'!I25</f>
        <v>10</v>
      </c>
      <c r="O14" s="16">
        <f>'[1]26 小分類別(法人)'!J25</f>
        <v>0</v>
      </c>
      <c r="P14" s="16"/>
      <c r="Q14" s="16">
        <f>'[1]26 小分類別(法人)'!J25</f>
        <v>0</v>
      </c>
      <c r="R14" s="16">
        <f>'[1]26 小分類別(法人)'!K25+'[1]26 小分類別(法人)'!L25</f>
        <v>0</v>
      </c>
      <c r="S14" s="16">
        <f>'[1]26 小分類別(法人)'!M25</f>
        <v>7</v>
      </c>
      <c r="T14" s="77">
        <f>SUM(U14:V14)</f>
        <v>13</v>
      </c>
      <c r="U14" s="15">
        <f>'[1]26 小分類別(個人)'!F25+'[1]26 小分類別(個人)'!G25</f>
        <v>5</v>
      </c>
      <c r="V14" s="16">
        <f>SUM(W14:X14)</f>
        <v>8</v>
      </c>
      <c r="W14" s="15">
        <f>'[1]26 小分類別(個人)'!H25</f>
        <v>5</v>
      </c>
      <c r="X14" s="15">
        <f>'[1]26 小分類別(個人)'!I25</f>
        <v>3</v>
      </c>
      <c r="Y14" s="15">
        <f>'[1]26 小分類別(個人)'!J25</f>
        <v>1</v>
      </c>
      <c r="Z14" s="15">
        <f>'[1]26 小分類別(個人)'!K25+'[1]26 小分類別(個人)'!L25</f>
        <v>0</v>
      </c>
      <c r="AA14" s="15">
        <f>'[1]26 小分類別(個人)'!K25+'[1]26 小分類別(個人)'!L25</f>
        <v>0</v>
      </c>
      <c r="AB14" s="15">
        <f>'[1]26 小分類別(個人)'!M25</f>
        <v>2</v>
      </c>
    </row>
    <row r="15" spans="1:28" s="56" customFormat="1" ht="16.5" customHeight="1">
      <c r="A15" s="19"/>
      <c r="B15" s="20">
        <v>573</v>
      </c>
      <c r="C15" s="20"/>
      <c r="D15" s="19"/>
      <c r="E15" s="18" t="s">
        <v>78</v>
      </c>
      <c r="F15" s="18"/>
      <c r="G15" s="17"/>
      <c r="H15" s="16">
        <f>'[1]26 小分類別(法人)'!C26</f>
        <v>18</v>
      </c>
      <c r="I15" s="16">
        <f>'[1]26 小分類別(法人)'!D26</f>
        <v>8</v>
      </c>
      <c r="J15" s="77">
        <f>SUM(K15:L15)</f>
        <v>71</v>
      </c>
      <c r="K15" s="16">
        <f>'[1]26 小分類別(法人)'!G26</f>
        <v>3</v>
      </c>
      <c r="L15" s="77">
        <f>SUM(M15:N15)</f>
        <v>68</v>
      </c>
      <c r="M15" s="16">
        <f>'[1]26 小分類別(法人)'!H26</f>
        <v>12</v>
      </c>
      <c r="N15" s="16">
        <f>'[1]26 小分類別(法人)'!I26</f>
        <v>56</v>
      </c>
      <c r="O15" s="16">
        <f>'[1]26 小分類別(法人)'!J26</f>
        <v>10</v>
      </c>
      <c r="P15" s="16"/>
      <c r="Q15" s="16">
        <v>0</v>
      </c>
      <c r="R15" s="16">
        <f>'[1]26 小分類別(法人)'!K26+'[1]26 小分類別(法人)'!L26</f>
        <v>0</v>
      </c>
      <c r="S15" s="16">
        <f>'[1]26 小分類別(法人)'!M26</f>
        <v>39</v>
      </c>
      <c r="T15" s="77">
        <f>SUM(U15:V15)</f>
        <v>26</v>
      </c>
      <c r="U15" s="15">
        <f>'[1]26 小分類別(個人)'!F26+'[1]26 小分類別(個人)'!G26</f>
        <v>19</v>
      </c>
      <c r="V15" s="16">
        <f>SUM(W15:X15)</f>
        <v>7</v>
      </c>
      <c r="W15" s="15">
        <f>'[1]26 小分類別(個人)'!H26</f>
        <v>4</v>
      </c>
      <c r="X15" s="15">
        <f>'[1]26 小分類別(個人)'!I26</f>
        <v>3</v>
      </c>
      <c r="Y15" s="15">
        <f>'[1]26 小分類別(個人)'!J26</f>
        <v>2</v>
      </c>
      <c r="Z15" s="15">
        <f>'[1]26 小分類別(個人)'!K26+'[1]26 小分類別(個人)'!L26</f>
        <v>0</v>
      </c>
      <c r="AA15" s="15">
        <f>'[1]26 小分類別(個人)'!K26+'[1]26 小分類別(個人)'!L26</f>
        <v>0</v>
      </c>
      <c r="AB15" s="15">
        <f>'[1]26 小分類別(個人)'!M26</f>
        <v>3</v>
      </c>
    </row>
    <row r="16" spans="1:28" s="56" customFormat="1" ht="16.5" customHeight="1">
      <c r="A16" s="19"/>
      <c r="B16" s="20">
        <v>574</v>
      </c>
      <c r="C16" s="20"/>
      <c r="D16" s="19"/>
      <c r="E16" s="18" t="s">
        <v>77</v>
      </c>
      <c r="F16" s="18"/>
      <c r="G16" s="17"/>
      <c r="H16" s="16">
        <f>'[1]26 小分類別(法人)'!C27</f>
        <v>4</v>
      </c>
      <c r="I16" s="16">
        <f>'[1]26 小分類別(法人)'!D27</f>
        <v>2</v>
      </c>
      <c r="J16" s="77">
        <f>SUM(K16:L16)</f>
        <v>8</v>
      </c>
      <c r="K16" s="16">
        <f>'[1]26 小分類別(法人)'!G27</f>
        <v>0</v>
      </c>
      <c r="L16" s="77">
        <f>SUM(M16:N16)</f>
        <v>8</v>
      </c>
      <c r="M16" s="16">
        <f>'[1]26 小分類別(法人)'!H27</f>
        <v>2</v>
      </c>
      <c r="N16" s="16">
        <f>'[1]26 小分類別(法人)'!I27</f>
        <v>6</v>
      </c>
      <c r="O16" s="16">
        <f>'[1]26 小分類別(法人)'!J27</f>
        <v>0</v>
      </c>
      <c r="P16" s="16"/>
      <c r="Q16" s="16">
        <f>'[1]26 小分類別(法人)'!J27</f>
        <v>0</v>
      </c>
      <c r="R16" s="16">
        <f>'[1]26 小分類別(法人)'!K27+'[1]26 小分類別(法人)'!L27</f>
        <v>0</v>
      </c>
      <c r="S16" s="16">
        <f>'[1]26 小分類別(法人)'!M27</f>
        <v>4</v>
      </c>
      <c r="T16" s="77">
        <f>SUM(U16:V16)</f>
        <v>5</v>
      </c>
      <c r="U16" s="15">
        <f>'[1]26 小分類別(個人)'!F27+'[1]26 小分類別(個人)'!G27</f>
        <v>3</v>
      </c>
      <c r="V16" s="16">
        <f>SUM(W16:X16)</f>
        <v>2</v>
      </c>
      <c r="W16" s="15">
        <f>'[1]26 小分類別(個人)'!H27</f>
        <v>0</v>
      </c>
      <c r="X16" s="15">
        <f>'[1]26 小分類別(個人)'!I27</f>
        <v>2</v>
      </c>
      <c r="Y16" s="15">
        <f>'[1]26 小分類別(個人)'!J27</f>
        <v>0</v>
      </c>
      <c r="Z16" s="15">
        <f>'[1]26 小分類別(個人)'!K27+'[1]26 小分類別(個人)'!L27</f>
        <v>0</v>
      </c>
      <c r="AA16" s="15">
        <f>'[1]26 小分類別(個人)'!K27+'[1]26 小分類別(個人)'!L27</f>
        <v>0</v>
      </c>
      <c r="AB16" s="15">
        <f>'[1]26 小分類別(個人)'!M27</f>
        <v>1</v>
      </c>
    </row>
    <row r="17" spans="1:28" s="56" customFormat="1" ht="16.5" customHeight="1">
      <c r="A17" s="19"/>
      <c r="B17" s="20">
        <v>579</v>
      </c>
      <c r="C17" s="20"/>
      <c r="D17" s="19"/>
      <c r="E17" s="18" t="s">
        <v>76</v>
      </c>
      <c r="F17" s="18"/>
      <c r="G17" s="17"/>
      <c r="H17" s="16">
        <f>'[1]26 小分類別(法人)'!C28</f>
        <v>12</v>
      </c>
      <c r="I17" s="16">
        <f>'[1]26 小分類別(法人)'!D28</f>
        <v>6</v>
      </c>
      <c r="J17" s="77">
        <f>SUM(K17:L17)</f>
        <v>68</v>
      </c>
      <c r="K17" s="16">
        <f>'[1]26 小分類別(法人)'!G28</f>
        <v>4</v>
      </c>
      <c r="L17" s="77">
        <f>SUM(M17:N17)</f>
        <v>64</v>
      </c>
      <c r="M17" s="16">
        <f>'[1]26 小分類別(法人)'!H28</f>
        <v>1</v>
      </c>
      <c r="N17" s="16">
        <f>'[1]26 小分類別(法人)'!I28</f>
        <v>63</v>
      </c>
      <c r="O17" s="16">
        <f>'[1]26 小分類別(法人)'!J28</f>
        <v>0</v>
      </c>
      <c r="P17" s="16"/>
      <c r="Q17" s="16">
        <f>'[1]26 小分類別(法人)'!J28</f>
        <v>0</v>
      </c>
      <c r="R17" s="16">
        <f>'[1]26 小分類別(法人)'!K28+'[1]26 小分類別(法人)'!L28</f>
        <v>0</v>
      </c>
      <c r="S17" s="16">
        <f>'[1]26 小分類別(法人)'!M28</f>
        <v>39</v>
      </c>
      <c r="T17" s="77">
        <f>SUM(U17:V17)</f>
        <v>12</v>
      </c>
      <c r="U17" s="15">
        <f>'[1]26 小分類別(個人)'!F28+'[1]26 小分類別(個人)'!G28</f>
        <v>7</v>
      </c>
      <c r="V17" s="16">
        <f>SUM(W17:X17)</f>
        <v>5</v>
      </c>
      <c r="W17" s="15">
        <f>'[1]26 小分類別(個人)'!H28</f>
        <v>1</v>
      </c>
      <c r="X17" s="15">
        <f>'[1]26 小分類別(個人)'!I28</f>
        <v>4</v>
      </c>
      <c r="Y17" s="15">
        <f>'[1]26 小分類別(個人)'!J28</f>
        <v>0</v>
      </c>
      <c r="Z17" s="15">
        <f>'[1]26 小分類別(個人)'!K28+'[1]26 小分類別(個人)'!L28</f>
        <v>0</v>
      </c>
      <c r="AA17" s="15">
        <f>'[1]26 小分類別(個人)'!K28+'[1]26 小分類別(個人)'!L28</f>
        <v>0</v>
      </c>
      <c r="AB17" s="15">
        <f>'[1]26 小分類別(個人)'!M28</f>
        <v>3</v>
      </c>
    </row>
    <row r="18" spans="1:28" s="56" customFormat="1" ht="16.5" customHeight="1">
      <c r="A18" s="20">
        <v>58</v>
      </c>
      <c r="B18" s="20"/>
      <c r="C18" s="20"/>
      <c r="D18" s="18" t="s">
        <v>75</v>
      </c>
      <c r="E18" s="18"/>
      <c r="F18" s="19"/>
      <c r="G18" s="17"/>
      <c r="H18" s="16">
        <f>SUM(H19:H25)</f>
        <v>149</v>
      </c>
      <c r="I18" s="16">
        <f>SUM(I19:I25)</f>
        <v>57</v>
      </c>
      <c r="J18" s="77">
        <f>SUM(K18:L18)</f>
        <v>1321</v>
      </c>
      <c r="K18" s="16">
        <f>SUM(K19:K25)</f>
        <v>45</v>
      </c>
      <c r="L18" s="77">
        <f>SUM(M18:N18)</f>
        <v>1276</v>
      </c>
      <c r="M18" s="16">
        <f>SUM(M19:M25)</f>
        <v>212</v>
      </c>
      <c r="N18" s="16">
        <f>SUM(N19:N25)</f>
        <v>1064</v>
      </c>
      <c r="O18" s="16">
        <f>SUM(O19:O25)</f>
        <v>10</v>
      </c>
      <c r="P18" s="16"/>
      <c r="Q18" s="16">
        <f>SUM(Q19:Q25)</f>
        <v>8</v>
      </c>
      <c r="R18" s="16">
        <f>SUM(R19:R25)</f>
        <v>0</v>
      </c>
      <c r="S18" s="16">
        <f>SUM(S19:S25)</f>
        <v>628</v>
      </c>
      <c r="T18" s="77">
        <f>SUM(U18:V18)</f>
        <v>392</v>
      </c>
      <c r="U18" s="16">
        <f>SUM(U19:U25)</f>
        <v>138</v>
      </c>
      <c r="V18" s="16">
        <f>SUM(W18:X18)</f>
        <v>254</v>
      </c>
      <c r="W18" s="16">
        <f>SUM(W19:W25)</f>
        <v>59</v>
      </c>
      <c r="X18" s="16">
        <f>SUM(X19:X25)</f>
        <v>195</v>
      </c>
      <c r="Y18" s="16">
        <f>SUM(Y19:Y25)</f>
        <v>35</v>
      </c>
      <c r="Z18" s="16">
        <f>SUM(Z19:Z25)</f>
        <v>0</v>
      </c>
      <c r="AA18" s="16">
        <f>SUM(AA19:AA25)</f>
        <v>0</v>
      </c>
      <c r="AB18" s="16">
        <f>SUM(AB19:AB25)</f>
        <v>114</v>
      </c>
    </row>
    <row r="19" spans="1:28" s="56" customFormat="1" ht="16.5" customHeight="1">
      <c r="A19" s="19"/>
      <c r="B19" s="20">
        <v>581</v>
      </c>
      <c r="C19" s="20"/>
      <c r="D19" s="19"/>
      <c r="E19" s="18" t="s">
        <v>74</v>
      </c>
      <c r="F19" s="18"/>
      <c r="G19" s="17"/>
      <c r="H19" s="16">
        <f>'[1]26 小分類別(法人)'!C29</f>
        <v>18</v>
      </c>
      <c r="I19" s="16">
        <f>'[1]26 小分類別(法人)'!D29</f>
        <v>11</v>
      </c>
      <c r="J19" s="77">
        <f>SUM(K19:L19)</f>
        <v>728</v>
      </c>
      <c r="K19" s="16">
        <f>'[1]26 小分類別(法人)'!G29</f>
        <v>0</v>
      </c>
      <c r="L19" s="77">
        <f>SUM(M19:N19)</f>
        <v>728</v>
      </c>
      <c r="M19" s="16">
        <f>'[1]26 小分類別(法人)'!H29</f>
        <v>124</v>
      </c>
      <c r="N19" s="16">
        <f>'[1]26 小分類別(法人)'!I29</f>
        <v>604</v>
      </c>
      <c r="O19" s="16">
        <f>'[1]26 小分類別(法人)'!J29</f>
        <v>0</v>
      </c>
      <c r="P19" s="16"/>
      <c r="Q19" s="16">
        <f>'[1]26 小分類別(法人)'!J29</f>
        <v>0</v>
      </c>
      <c r="R19" s="16">
        <f>'[1]26 小分類別(法人)'!K29+'[1]26 小分類別(法人)'!L29</f>
        <v>0</v>
      </c>
      <c r="S19" s="16">
        <f>'[1]26 小分類別(法人)'!M29</f>
        <v>344</v>
      </c>
      <c r="T19" s="77">
        <f>SUM(U19:V19)</f>
        <v>18</v>
      </c>
      <c r="U19" s="15">
        <f>'[1]26 小分類別(個人)'!F29+'[1]26 小分類別(個人)'!G29</f>
        <v>12</v>
      </c>
      <c r="V19" s="16">
        <f>SUM(W19:X19)</f>
        <v>6</v>
      </c>
      <c r="W19" s="15">
        <f>'[1]26 小分類別(個人)'!H29</f>
        <v>6</v>
      </c>
      <c r="X19" s="15">
        <f>'[1]26 小分類別(個人)'!I29</f>
        <v>0</v>
      </c>
      <c r="Y19" s="15">
        <f>'[1]26 小分類別(個人)'!J29</f>
        <v>0</v>
      </c>
      <c r="Z19" s="15">
        <f>'[1]26 小分類別(個人)'!K29+'[1]26 小分類別(個人)'!L29</f>
        <v>0</v>
      </c>
      <c r="AA19" s="15">
        <f>'[1]26 小分類別(個人)'!K29+'[1]26 小分類別(個人)'!L29</f>
        <v>0</v>
      </c>
      <c r="AB19" s="15">
        <f>'[1]26 小分類別(個人)'!M29</f>
        <v>0</v>
      </c>
    </row>
    <row r="20" spans="1:28" s="56" customFormat="1" ht="16.5" customHeight="1">
      <c r="A20" s="19"/>
      <c r="B20" s="20">
        <v>582</v>
      </c>
      <c r="C20" s="20"/>
      <c r="D20" s="19"/>
      <c r="E20" s="18" t="s">
        <v>73</v>
      </c>
      <c r="F20" s="18"/>
      <c r="G20" s="17"/>
      <c r="H20" s="16">
        <f>'[1]26 小分類別(法人)'!C30</f>
        <v>6</v>
      </c>
      <c r="I20" s="16">
        <f>'[1]26 小分類別(法人)'!D30</f>
        <v>2</v>
      </c>
      <c r="J20" s="77">
        <f>SUM(K20:L20)</f>
        <v>26</v>
      </c>
      <c r="K20" s="16">
        <f>'[1]26 小分類別(法人)'!G30</f>
        <v>1</v>
      </c>
      <c r="L20" s="77">
        <f>SUM(M20:N20)</f>
        <v>25</v>
      </c>
      <c r="M20" s="16">
        <f>'[1]26 小分類別(法人)'!H30</f>
        <v>5</v>
      </c>
      <c r="N20" s="16">
        <f>'[1]26 小分類別(法人)'!I30</f>
        <v>20</v>
      </c>
      <c r="O20" s="16">
        <f>'[1]26 小分類別(法人)'!J30</f>
        <v>0</v>
      </c>
      <c r="P20" s="16"/>
      <c r="Q20" s="16">
        <f>'[1]26 小分類別(法人)'!J30</f>
        <v>0</v>
      </c>
      <c r="R20" s="16">
        <f>'[1]26 小分類別(法人)'!K30+'[1]26 小分類別(法人)'!L30</f>
        <v>0</v>
      </c>
      <c r="S20" s="16">
        <f>'[1]26 小分類別(法人)'!M30</f>
        <v>13</v>
      </c>
      <c r="T20" s="77">
        <f>SUM(U20:V20)</f>
        <v>21</v>
      </c>
      <c r="U20" s="15">
        <f>'[1]26 小分類別(個人)'!F30+'[1]26 小分類別(個人)'!G30</f>
        <v>4</v>
      </c>
      <c r="V20" s="16">
        <f>SUM(W20:X20)</f>
        <v>17</v>
      </c>
      <c r="W20" s="15">
        <f>'[1]26 小分類別(個人)'!H30</f>
        <v>6</v>
      </c>
      <c r="X20" s="15">
        <f>'[1]26 小分類別(個人)'!I30</f>
        <v>11</v>
      </c>
      <c r="Y20" s="15">
        <f>'[1]26 小分類別(個人)'!J30</f>
        <v>0</v>
      </c>
      <c r="Z20" s="15">
        <f>'[1]26 小分類別(個人)'!K30+'[1]26 小分類別(個人)'!L30</f>
        <v>0</v>
      </c>
      <c r="AA20" s="15">
        <f>'[1]26 小分類別(個人)'!K30+'[1]26 小分類別(個人)'!L30</f>
        <v>0</v>
      </c>
      <c r="AB20" s="15">
        <f>'[1]26 小分類別(個人)'!M30</f>
        <v>6</v>
      </c>
    </row>
    <row r="21" spans="1:28" s="56" customFormat="1" ht="16.5" customHeight="1">
      <c r="A21" s="19"/>
      <c r="B21" s="20">
        <v>583</v>
      </c>
      <c r="C21" s="20"/>
      <c r="D21" s="19"/>
      <c r="E21" s="18" t="s">
        <v>72</v>
      </c>
      <c r="F21" s="18"/>
      <c r="G21" s="17"/>
      <c r="H21" s="16">
        <f>'[1]26 小分類別(法人)'!C31</f>
        <v>6</v>
      </c>
      <c r="I21" s="16">
        <f>'[1]26 小分類別(法人)'!D31</f>
        <v>3</v>
      </c>
      <c r="J21" s="77">
        <f>SUM(K21:L21)</f>
        <v>45</v>
      </c>
      <c r="K21" s="16">
        <f>'[1]26 小分類別(法人)'!G31</f>
        <v>0</v>
      </c>
      <c r="L21" s="77">
        <f>SUM(M21:N21)</f>
        <v>45</v>
      </c>
      <c r="M21" s="16">
        <f>'[1]26 小分類別(法人)'!H31</f>
        <v>8</v>
      </c>
      <c r="N21" s="16">
        <f>'[1]26 小分類別(法人)'!I31</f>
        <v>37</v>
      </c>
      <c r="O21" s="16">
        <f>'[1]26 小分類別(法人)'!J31</f>
        <v>0</v>
      </c>
      <c r="P21" s="16"/>
      <c r="Q21" s="16">
        <f>'[1]26 小分類別(法人)'!J31</f>
        <v>0</v>
      </c>
      <c r="R21" s="16">
        <f>'[1]26 小分類別(法人)'!K31+'[1]26 小分類別(法人)'!L31</f>
        <v>0</v>
      </c>
      <c r="S21" s="16">
        <f>'[1]26 小分類別(法人)'!M31</f>
        <v>19</v>
      </c>
      <c r="T21" s="77">
        <f>SUM(U21:V21)</f>
        <v>9</v>
      </c>
      <c r="U21" s="15">
        <f>'[1]26 小分類別(個人)'!F31+'[1]26 小分類別(個人)'!G31</f>
        <v>6</v>
      </c>
      <c r="V21" s="16">
        <f>SUM(W21:X21)</f>
        <v>3</v>
      </c>
      <c r="W21" s="15">
        <f>'[1]26 小分類別(個人)'!H31</f>
        <v>2</v>
      </c>
      <c r="X21" s="15">
        <f>'[1]26 小分類別(個人)'!I31</f>
        <v>1</v>
      </c>
      <c r="Y21" s="15">
        <f>'[1]26 小分類別(個人)'!J31</f>
        <v>5</v>
      </c>
      <c r="Z21" s="15">
        <f>'[1]26 小分類別(個人)'!K31+'[1]26 小分類別(個人)'!L31</f>
        <v>0</v>
      </c>
      <c r="AA21" s="15">
        <f>'[1]26 小分類別(個人)'!K31+'[1]26 小分類別(個人)'!L31</f>
        <v>0</v>
      </c>
      <c r="AB21" s="15">
        <f>'[1]26 小分類別(個人)'!M31</f>
        <v>1</v>
      </c>
    </row>
    <row r="22" spans="1:28" s="56" customFormat="1" ht="16.5" customHeight="1">
      <c r="A22" s="19"/>
      <c r="B22" s="20">
        <v>584</v>
      </c>
      <c r="C22" s="20"/>
      <c r="D22" s="19"/>
      <c r="E22" s="18" t="s">
        <v>71</v>
      </c>
      <c r="F22" s="18"/>
      <c r="G22" s="17"/>
      <c r="H22" s="16">
        <f>'[1]26 小分類別(法人)'!C32</f>
        <v>12</v>
      </c>
      <c r="I22" s="16">
        <f>'[1]26 小分類別(法人)'!D32</f>
        <v>3</v>
      </c>
      <c r="J22" s="77">
        <f>SUM(K22:L22)</f>
        <v>28</v>
      </c>
      <c r="K22" s="16">
        <f>'[1]26 小分類別(法人)'!G32</f>
        <v>8</v>
      </c>
      <c r="L22" s="77">
        <f>SUM(M22:N22)</f>
        <v>20</v>
      </c>
      <c r="M22" s="16">
        <f>'[1]26 小分類別(法人)'!H32</f>
        <v>10</v>
      </c>
      <c r="N22" s="16">
        <f>'[1]26 小分類別(法人)'!I32</f>
        <v>10</v>
      </c>
      <c r="O22" s="16">
        <f>'[1]26 小分類別(法人)'!J32</f>
        <v>2</v>
      </c>
      <c r="P22" s="16"/>
      <c r="Q22" s="16">
        <v>0</v>
      </c>
      <c r="R22" s="16">
        <f>'[1]26 小分類別(法人)'!K32+'[1]26 小分類別(法人)'!L32</f>
        <v>0</v>
      </c>
      <c r="S22" s="16">
        <f>'[1]26 小分類別(法人)'!M32</f>
        <v>6</v>
      </c>
      <c r="T22" s="77">
        <f>SUM(U22:V22)</f>
        <v>36</v>
      </c>
      <c r="U22" s="15">
        <f>'[1]26 小分類別(個人)'!F32+'[1]26 小分類別(個人)'!G32</f>
        <v>16</v>
      </c>
      <c r="V22" s="16">
        <f>SUM(W22:X22)</f>
        <v>20</v>
      </c>
      <c r="W22" s="15">
        <f>'[1]26 小分類別(個人)'!H32</f>
        <v>8</v>
      </c>
      <c r="X22" s="15">
        <f>'[1]26 小分類別(個人)'!I32</f>
        <v>12</v>
      </c>
      <c r="Y22" s="15">
        <f>'[1]26 小分類別(個人)'!J32</f>
        <v>1</v>
      </c>
      <c r="Z22" s="15">
        <f>'[1]26 小分類別(個人)'!K32+'[1]26 小分類別(個人)'!L32</f>
        <v>0</v>
      </c>
      <c r="AA22" s="15">
        <f>'[1]26 小分類別(個人)'!K32+'[1]26 小分類別(個人)'!L32</f>
        <v>0</v>
      </c>
      <c r="AB22" s="15">
        <f>'[1]26 小分類別(個人)'!M32</f>
        <v>8</v>
      </c>
    </row>
    <row r="23" spans="1:28" s="56" customFormat="1" ht="16.5" customHeight="1">
      <c r="A23" s="19"/>
      <c r="B23" s="20">
        <v>585</v>
      </c>
      <c r="C23" s="20"/>
      <c r="D23" s="19"/>
      <c r="E23" s="18" t="s">
        <v>70</v>
      </c>
      <c r="F23" s="18"/>
      <c r="G23" s="17"/>
      <c r="H23" s="16">
        <f>'[1]26 小分類別(法人)'!C33</f>
        <v>18</v>
      </c>
      <c r="I23" s="16">
        <f>'[1]26 小分類別(法人)'!D33</f>
        <v>6</v>
      </c>
      <c r="J23" s="77">
        <f>SUM(K23:L23)</f>
        <v>54</v>
      </c>
      <c r="K23" s="16">
        <f>'[1]26 小分類別(法人)'!G33</f>
        <v>7</v>
      </c>
      <c r="L23" s="77">
        <f>SUM(M23:N23)</f>
        <v>47</v>
      </c>
      <c r="M23" s="16">
        <f>'[1]26 小分類別(法人)'!H33</f>
        <v>17</v>
      </c>
      <c r="N23" s="16">
        <f>'[1]26 小分類別(法人)'!I33</f>
        <v>30</v>
      </c>
      <c r="O23" s="16">
        <f>'[1]26 小分類別(法人)'!J33</f>
        <v>1</v>
      </c>
      <c r="P23" s="16"/>
      <c r="Q23" s="16">
        <v>0</v>
      </c>
      <c r="R23" s="16">
        <f>'[1]26 小分類別(法人)'!K33+'[1]26 小分類別(法人)'!L33</f>
        <v>0</v>
      </c>
      <c r="S23" s="16">
        <f>'[1]26 小分類別(法人)'!M33</f>
        <v>21</v>
      </c>
      <c r="T23" s="77">
        <f>SUM(U23:V23)</f>
        <v>23</v>
      </c>
      <c r="U23" s="15">
        <f>'[1]26 小分類別(個人)'!F33+'[1]26 小分類別(個人)'!G33</f>
        <v>18</v>
      </c>
      <c r="V23" s="16">
        <f>SUM(W23:X23)</f>
        <v>5</v>
      </c>
      <c r="W23" s="15">
        <f>'[1]26 小分類別(個人)'!H33</f>
        <v>2</v>
      </c>
      <c r="X23" s="15">
        <f>'[1]26 小分類別(個人)'!I33</f>
        <v>3</v>
      </c>
      <c r="Y23" s="15">
        <f>'[1]26 小分類別(個人)'!J33</f>
        <v>0</v>
      </c>
      <c r="Z23" s="15">
        <f>'[1]26 小分類別(個人)'!K33+'[1]26 小分類別(個人)'!L33</f>
        <v>0</v>
      </c>
      <c r="AA23" s="15">
        <f>'[1]26 小分類別(個人)'!K33+'[1]26 小分類別(個人)'!L33</f>
        <v>0</v>
      </c>
      <c r="AB23" s="15">
        <f>'[1]26 小分類別(個人)'!M33</f>
        <v>3</v>
      </c>
    </row>
    <row r="24" spans="1:28" s="56" customFormat="1" ht="16.5" customHeight="1">
      <c r="A24" s="19"/>
      <c r="B24" s="20">
        <v>586</v>
      </c>
      <c r="C24" s="20"/>
      <c r="D24" s="19"/>
      <c r="E24" s="18" t="s">
        <v>69</v>
      </c>
      <c r="F24" s="18"/>
      <c r="G24" s="17"/>
      <c r="H24" s="16">
        <f>'[1]26 小分類別(法人)'!C34</f>
        <v>32</v>
      </c>
      <c r="I24" s="16">
        <f>'[1]26 小分類別(法人)'!D34</f>
        <v>11</v>
      </c>
      <c r="J24" s="77">
        <f>SUM(K24:L24)</f>
        <v>99</v>
      </c>
      <c r="K24" s="16">
        <f>'[1]26 小分類別(法人)'!G34</f>
        <v>3</v>
      </c>
      <c r="L24" s="77">
        <f>SUM(M24:N24)</f>
        <v>96</v>
      </c>
      <c r="M24" s="16">
        <f>'[1]26 小分類別(法人)'!H34</f>
        <v>11</v>
      </c>
      <c r="N24" s="16">
        <f>'[1]26 小分類別(法人)'!I34</f>
        <v>85</v>
      </c>
      <c r="O24" s="16">
        <f>'[1]26 小分類別(法人)'!J34</f>
        <v>0</v>
      </c>
      <c r="P24" s="16"/>
      <c r="Q24" s="16">
        <v>2</v>
      </c>
      <c r="R24" s="16">
        <v>0</v>
      </c>
      <c r="S24" s="16">
        <f>'[1]26 小分類別(法人)'!M34</f>
        <v>54</v>
      </c>
      <c r="T24" s="77">
        <f>SUM(U24:V24)</f>
        <v>62</v>
      </c>
      <c r="U24" s="15">
        <f>'[1]26 小分類別(個人)'!F34+'[1]26 小分類別(個人)'!G34</f>
        <v>30</v>
      </c>
      <c r="V24" s="16">
        <f>SUM(W24:X24)</f>
        <v>32</v>
      </c>
      <c r="W24" s="15">
        <f>'[1]26 小分類別(個人)'!H34</f>
        <v>13</v>
      </c>
      <c r="X24" s="15">
        <f>'[1]26 小分類別(個人)'!I34</f>
        <v>19</v>
      </c>
      <c r="Y24" s="15">
        <f>'[1]26 小分類別(個人)'!J34</f>
        <v>6</v>
      </c>
      <c r="Z24" s="15">
        <f>'[1]26 小分類別(個人)'!K34+'[1]26 小分類別(個人)'!L34</f>
        <v>0</v>
      </c>
      <c r="AA24" s="15">
        <f>'[1]26 小分類別(個人)'!K34+'[1]26 小分類別(個人)'!L34</f>
        <v>0</v>
      </c>
      <c r="AB24" s="15">
        <f>'[1]26 小分類別(個人)'!M34</f>
        <v>13</v>
      </c>
    </row>
    <row r="25" spans="1:28" s="56" customFormat="1" ht="16.5" customHeight="1">
      <c r="A25" s="19"/>
      <c r="B25" s="20">
        <v>589</v>
      </c>
      <c r="C25" s="20"/>
      <c r="D25" s="19"/>
      <c r="E25" s="18" t="s">
        <v>68</v>
      </c>
      <c r="F25" s="18"/>
      <c r="G25" s="17"/>
      <c r="H25" s="16">
        <f>'[1]26 小分類別(法人)'!C35</f>
        <v>57</v>
      </c>
      <c r="I25" s="16">
        <f>'[1]26 小分類別(法人)'!D35</f>
        <v>21</v>
      </c>
      <c r="J25" s="77">
        <f>SUM(K25:L25)</f>
        <v>341</v>
      </c>
      <c r="K25" s="16">
        <f>'[1]26 小分類別(法人)'!G35</f>
        <v>26</v>
      </c>
      <c r="L25" s="77">
        <f>SUM(M25:N25)</f>
        <v>315</v>
      </c>
      <c r="M25" s="16">
        <f>'[1]26 小分類別(法人)'!H35</f>
        <v>37</v>
      </c>
      <c r="N25" s="16">
        <f>'[1]26 小分類別(法人)'!I35</f>
        <v>278</v>
      </c>
      <c r="O25" s="16">
        <f>'[1]26 小分類別(法人)'!J35</f>
        <v>7</v>
      </c>
      <c r="P25" s="16"/>
      <c r="Q25" s="16">
        <v>6</v>
      </c>
      <c r="R25" s="16">
        <v>0</v>
      </c>
      <c r="S25" s="16">
        <f>'[1]26 小分類別(法人)'!M35</f>
        <v>171</v>
      </c>
      <c r="T25" s="77">
        <f>SUM(U25:V25)</f>
        <v>223</v>
      </c>
      <c r="U25" s="15">
        <f>'[1]26 小分類別(個人)'!F35+'[1]26 小分類別(個人)'!G35</f>
        <v>52</v>
      </c>
      <c r="V25" s="16">
        <f>SUM(W25:X25)</f>
        <v>171</v>
      </c>
      <c r="W25" s="15">
        <f>'[1]26 小分類別(個人)'!H35</f>
        <v>22</v>
      </c>
      <c r="X25" s="15">
        <f>'[1]26 小分類別(個人)'!I35</f>
        <v>149</v>
      </c>
      <c r="Y25" s="15">
        <f>'[1]26 小分類別(個人)'!J35</f>
        <v>23</v>
      </c>
      <c r="Z25" s="15">
        <f>'[1]26 小分類別(個人)'!K35+'[1]26 小分類別(個人)'!L35</f>
        <v>0</v>
      </c>
      <c r="AA25" s="15">
        <f>'[1]26 小分類別(個人)'!K35+'[1]26 小分類別(個人)'!L35</f>
        <v>0</v>
      </c>
      <c r="AB25" s="15">
        <f>'[1]26 小分類別(個人)'!M35</f>
        <v>83</v>
      </c>
    </row>
    <row r="26" spans="1:28" s="56" customFormat="1" ht="16.5" customHeight="1">
      <c r="A26" s="20">
        <v>59</v>
      </c>
      <c r="B26" s="20"/>
      <c r="C26" s="20"/>
      <c r="D26" s="18" t="s">
        <v>67</v>
      </c>
      <c r="E26" s="18"/>
      <c r="F26" s="19"/>
      <c r="G26" s="17"/>
      <c r="H26" s="16">
        <f>SUM(H27:H29)</f>
        <v>77</v>
      </c>
      <c r="I26" s="16">
        <f>SUM(I27:I29)</f>
        <v>45</v>
      </c>
      <c r="J26" s="77">
        <f>SUM(K26:L26)</f>
        <v>425</v>
      </c>
      <c r="K26" s="16">
        <f>SUM(K27:K29)</f>
        <v>41</v>
      </c>
      <c r="L26" s="77">
        <f>SUM(M26:N26)</f>
        <v>384</v>
      </c>
      <c r="M26" s="16">
        <f>SUM(M27:M29)</f>
        <v>296</v>
      </c>
      <c r="N26" s="16">
        <f>SUM(N27:N29)</f>
        <v>88</v>
      </c>
      <c r="O26" s="16">
        <f>SUM(O27:O29)</f>
        <v>3</v>
      </c>
      <c r="P26" s="16"/>
      <c r="Q26" s="16">
        <f>SUM(Q27:Q29)</f>
        <v>0</v>
      </c>
      <c r="R26" s="16">
        <f>SUM(R27:R29)</f>
        <v>1</v>
      </c>
      <c r="S26" s="16">
        <f>SUM(S27:S29)</f>
        <v>72</v>
      </c>
      <c r="T26" s="77">
        <f>SUM(U26:V26)</f>
        <v>65</v>
      </c>
      <c r="U26" s="16">
        <f>SUM(U27:U29)</f>
        <v>53</v>
      </c>
      <c r="V26" s="16">
        <f>SUM(W26:X26)</f>
        <v>12</v>
      </c>
      <c r="W26" s="16">
        <f>SUM(W27:W29)</f>
        <v>7</v>
      </c>
      <c r="X26" s="16">
        <f>SUM(X27:X29)</f>
        <v>5</v>
      </c>
      <c r="Y26" s="16">
        <f>SUM(Y27:Y29)</f>
        <v>2</v>
      </c>
      <c r="Z26" s="16">
        <f>SUM(Z27:Z29)</f>
        <v>0</v>
      </c>
      <c r="AA26" s="16">
        <f>SUM(AA27:AA29)</f>
        <v>0</v>
      </c>
      <c r="AB26" s="16">
        <f>SUM(AB27:AB29)</f>
        <v>5</v>
      </c>
    </row>
    <row r="27" spans="1:28" s="56" customFormat="1" ht="16.5" customHeight="1">
      <c r="A27" s="19"/>
      <c r="B27" s="20">
        <v>591</v>
      </c>
      <c r="C27" s="20"/>
      <c r="D27" s="19"/>
      <c r="E27" s="18" t="s">
        <v>7</v>
      </c>
      <c r="F27" s="18"/>
      <c r="G27" s="17"/>
      <c r="H27" s="16">
        <f>'[1]26 小分類別(法人)'!C36</f>
        <v>47</v>
      </c>
      <c r="I27" s="16">
        <f>'[1]26 小分類別(法人)'!D36</f>
        <v>28</v>
      </c>
      <c r="J27" s="77">
        <f>SUM(K27:L27)</f>
        <v>272</v>
      </c>
      <c r="K27" s="16">
        <f>'[1]26 小分類別(法人)'!G36</f>
        <v>25</v>
      </c>
      <c r="L27" s="77">
        <f>SUM(M27:N27)</f>
        <v>247</v>
      </c>
      <c r="M27" s="16">
        <f>'[1]26 小分類別(法人)'!H36</f>
        <v>218</v>
      </c>
      <c r="N27" s="16">
        <f>'[1]26 小分類別(法人)'!I36</f>
        <v>29</v>
      </c>
      <c r="O27" s="16">
        <f>'[1]26 小分類別(法人)'!J36</f>
        <v>0</v>
      </c>
      <c r="P27" s="16"/>
      <c r="Q27" s="16">
        <f>'[1]26 小分類別(法人)'!J36</f>
        <v>0</v>
      </c>
      <c r="R27" s="16">
        <f>'[1]26 小分類別(法人)'!K36+'[1]26 小分類別(法人)'!L36</f>
        <v>1</v>
      </c>
      <c r="S27" s="16">
        <f>'[1]26 小分類別(法人)'!M36</f>
        <v>26</v>
      </c>
      <c r="T27" s="77">
        <f>SUM(U27:V27)</f>
        <v>39</v>
      </c>
      <c r="U27" s="15">
        <f>'[1]26 小分類別(個人)'!F36+'[1]26 小分類別(個人)'!G36</f>
        <v>29</v>
      </c>
      <c r="V27" s="16">
        <f>SUM(W27:X27)</f>
        <v>10</v>
      </c>
      <c r="W27" s="15">
        <f>'[1]26 小分類別(個人)'!H36</f>
        <v>6</v>
      </c>
      <c r="X27" s="15">
        <f>'[1]26 小分類別(個人)'!I36</f>
        <v>4</v>
      </c>
      <c r="Y27" s="15">
        <f>'[1]26 小分類別(個人)'!J36</f>
        <v>1</v>
      </c>
      <c r="Z27" s="15">
        <f>'[1]26 小分類別(個人)'!K36+'[1]26 小分類別(個人)'!L36</f>
        <v>0</v>
      </c>
      <c r="AA27" s="15">
        <f>'[1]26 小分類別(個人)'!K36+'[1]26 小分類別(個人)'!L36</f>
        <v>0</v>
      </c>
      <c r="AB27" s="15">
        <f>'[1]26 小分類別(個人)'!M36</f>
        <v>4</v>
      </c>
    </row>
    <row r="28" spans="1:28" s="56" customFormat="1" ht="16.5" customHeight="1">
      <c r="A28" s="19"/>
      <c r="B28" s="20">
        <v>592</v>
      </c>
      <c r="C28" s="20"/>
      <c r="D28" s="19"/>
      <c r="E28" s="18" t="s">
        <v>66</v>
      </c>
      <c r="F28" s="18"/>
      <c r="G28" s="17"/>
      <c r="H28" s="16">
        <f>'[1]26 小分類別(法人)'!C37</f>
        <v>5</v>
      </c>
      <c r="I28" s="16">
        <f>'[1]26 小分類別(法人)'!D37</f>
        <v>3</v>
      </c>
      <c r="J28" s="77">
        <f>SUM(K28:L28)</f>
        <v>12</v>
      </c>
      <c r="K28" s="16">
        <f>'[1]26 小分類別(法人)'!G37</f>
        <v>4</v>
      </c>
      <c r="L28" s="77">
        <f>SUM(M28:N28)</f>
        <v>8</v>
      </c>
      <c r="M28" s="16">
        <f>'[1]26 小分類別(法人)'!H37</f>
        <v>5</v>
      </c>
      <c r="N28" s="16">
        <f>'[1]26 小分類別(法人)'!I37</f>
        <v>3</v>
      </c>
      <c r="O28" s="16">
        <f>'[1]26 小分類別(法人)'!J37</f>
        <v>0</v>
      </c>
      <c r="P28" s="16"/>
      <c r="Q28" s="16">
        <f>'[1]26 小分類別(法人)'!J37</f>
        <v>0</v>
      </c>
      <c r="R28" s="16">
        <f>'[1]26 小分類別(法人)'!K37+'[1]26 小分類別(法人)'!L37</f>
        <v>0</v>
      </c>
      <c r="S28" s="16">
        <f>'[1]26 小分類別(法人)'!M37</f>
        <v>3</v>
      </c>
      <c r="T28" s="77">
        <f>SUM(U28:V28)</f>
        <v>4</v>
      </c>
      <c r="U28" s="15">
        <f>'[1]26 小分類別(個人)'!F37+'[1]26 小分類別(個人)'!G37</f>
        <v>4</v>
      </c>
      <c r="V28" s="16">
        <f>SUM(W28:X28)</f>
        <v>0</v>
      </c>
      <c r="W28" s="15">
        <f>'[1]26 小分類別(個人)'!H37</f>
        <v>0</v>
      </c>
      <c r="X28" s="15">
        <f>'[1]26 小分類別(個人)'!I37</f>
        <v>0</v>
      </c>
      <c r="Y28" s="15">
        <f>'[1]26 小分類別(個人)'!J37</f>
        <v>0</v>
      </c>
      <c r="Z28" s="15">
        <f>'[1]26 小分類別(個人)'!K37+'[1]26 小分類別(個人)'!L37</f>
        <v>0</v>
      </c>
      <c r="AA28" s="15">
        <f>'[1]26 小分類別(個人)'!K37+'[1]26 小分類別(個人)'!L37</f>
        <v>0</v>
      </c>
      <c r="AB28" s="15">
        <f>'[1]26 小分類別(個人)'!M37</f>
        <v>0</v>
      </c>
    </row>
    <row r="29" spans="1:28" s="56" customFormat="1" ht="16.5" customHeight="1">
      <c r="A29" s="19"/>
      <c r="B29" s="20">
        <v>593</v>
      </c>
      <c r="C29" s="20"/>
      <c r="D29" s="19"/>
      <c r="E29" s="18" t="s">
        <v>65</v>
      </c>
      <c r="F29" s="18"/>
      <c r="G29" s="17"/>
      <c r="H29" s="16">
        <f>'[1]26 小分類別(法人)'!C38</f>
        <v>25</v>
      </c>
      <c r="I29" s="16">
        <f>'[1]26 小分類別(法人)'!D38</f>
        <v>14</v>
      </c>
      <c r="J29" s="77">
        <f>SUM(K29:L29)</f>
        <v>141</v>
      </c>
      <c r="K29" s="16">
        <f>'[1]26 小分類別(法人)'!G38</f>
        <v>12</v>
      </c>
      <c r="L29" s="77">
        <f>SUM(M29:N29)</f>
        <v>129</v>
      </c>
      <c r="M29" s="16">
        <f>'[1]26 小分類別(法人)'!H38</f>
        <v>73</v>
      </c>
      <c r="N29" s="16">
        <f>'[1]26 小分類別(法人)'!I38</f>
        <v>56</v>
      </c>
      <c r="O29" s="16">
        <f>'[1]26 小分類別(法人)'!J38</f>
        <v>3</v>
      </c>
      <c r="P29" s="16"/>
      <c r="Q29" s="16">
        <v>0</v>
      </c>
      <c r="R29" s="16">
        <f>'[1]26 小分類別(法人)'!K38+'[1]26 小分類別(法人)'!L38</f>
        <v>0</v>
      </c>
      <c r="S29" s="16">
        <f>'[1]26 小分類別(法人)'!M38</f>
        <v>43</v>
      </c>
      <c r="T29" s="77">
        <f>SUM(U29:V29)</f>
        <v>22</v>
      </c>
      <c r="U29" s="15">
        <f>'[1]26 小分類別(個人)'!F38+'[1]26 小分類別(個人)'!G38</f>
        <v>20</v>
      </c>
      <c r="V29" s="16">
        <f>SUM(W29:X29)</f>
        <v>2</v>
      </c>
      <c r="W29" s="15">
        <f>'[1]26 小分類別(個人)'!H38</f>
        <v>1</v>
      </c>
      <c r="X29" s="15">
        <f>'[1]26 小分類別(個人)'!I38</f>
        <v>1</v>
      </c>
      <c r="Y29" s="15">
        <f>'[1]26 小分類別(個人)'!J38</f>
        <v>1</v>
      </c>
      <c r="Z29" s="15">
        <f>'[1]26 小分類別(個人)'!K38+'[1]26 小分類別(個人)'!L38</f>
        <v>0</v>
      </c>
      <c r="AA29" s="15">
        <f>'[1]26 小分類別(個人)'!K38+'[1]26 小分類別(個人)'!L38</f>
        <v>0</v>
      </c>
      <c r="AB29" s="15">
        <f>'[1]26 小分類別(個人)'!M38</f>
        <v>1</v>
      </c>
    </row>
    <row r="30" spans="1:28" s="56" customFormat="1" ht="16.5" customHeight="1">
      <c r="A30" s="20">
        <v>60</v>
      </c>
      <c r="B30" s="20"/>
      <c r="C30" s="20"/>
      <c r="D30" s="18" t="s">
        <v>64</v>
      </c>
      <c r="E30" s="18"/>
      <c r="F30" s="19"/>
      <c r="G30" s="17"/>
      <c r="H30" s="16">
        <f>SUM(H31:H39)</f>
        <v>185</v>
      </c>
      <c r="I30" s="16">
        <f>SUM(I31:I39)</f>
        <v>98</v>
      </c>
      <c r="J30" s="77">
        <f>SUM(K30:L30)</f>
        <v>885</v>
      </c>
      <c r="K30" s="16">
        <f>SUM(K31:K39)</f>
        <v>67</v>
      </c>
      <c r="L30" s="77">
        <f>SUM(M30:N30)</f>
        <v>818</v>
      </c>
      <c r="M30" s="16">
        <f>SUM(M31:M39)</f>
        <v>339</v>
      </c>
      <c r="N30" s="16">
        <f>SUM(N31:N39)</f>
        <v>479</v>
      </c>
      <c r="O30" s="16">
        <f>SUM(O31:O39)</f>
        <v>7</v>
      </c>
      <c r="P30" s="16"/>
      <c r="Q30" s="16">
        <f>SUM(Q31:Q39)</f>
        <v>7</v>
      </c>
      <c r="R30" s="16">
        <f>SUM(R31:R39)</f>
        <v>13</v>
      </c>
      <c r="S30" s="16">
        <f>SUM(S31:S39)</f>
        <v>317</v>
      </c>
      <c r="T30" s="77">
        <f>SUM(U30:V30)</f>
        <v>201</v>
      </c>
      <c r="U30" s="16">
        <f>SUM(U31:U39)</f>
        <v>117</v>
      </c>
      <c r="V30" s="16">
        <f>SUM(W30:X30)</f>
        <v>84</v>
      </c>
      <c r="W30" s="16">
        <f>SUM(W31:W39)</f>
        <v>45</v>
      </c>
      <c r="X30" s="16">
        <f>SUM(X31:X39)</f>
        <v>39</v>
      </c>
      <c r="Y30" s="16">
        <f>SUM(Y31:Y39)</f>
        <v>20</v>
      </c>
      <c r="Z30" s="16">
        <f>SUM(Z31:Z39)</f>
        <v>1</v>
      </c>
      <c r="AA30" s="16">
        <f>SUM(AA31:AA39)</f>
        <v>0</v>
      </c>
      <c r="AB30" s="16">
        <f>SUM(AB31:AB39)</f>
        <v>31</v>
      </c>
    </row>
    <row r="31" spans="1:28" s="56" customFormat="1" ht="16.5" customHeight="1">
      <c r="A31" s="19"/>
      <c r="B31" s="20">
        <v>601</v>
      </c>
      <c r="C31" s="20"/>
      <c r="D31" s="19"/>
      <c r="E31" s="18" t="s">
        <v>63</v>
      </c>
      <c r="F31" s="18"/>
      <c r="G31" s="17"/>
      <c r="H31" s="16">
        <f>'[1]26 小分類別(法人)'!C39</f>
        <v>11</v>
      </c>
      <c r="I31" s="16">
        <f>'[1]26 小分類別(法人)'!D39</f>
        <v>5</v>
      </c>
      <c r="J31" s="77">
        <f>SUM(K31:L31)</f>
        <v>43</v>
      </c>
      <c r="K31" s="16">
        <f>'[1]26 小分類別(法人)'!G39</f>
        <v>2</v>
      </c>
      <c r="L31" s="77">
        <f>SUM(M31:N31)</f>
        <v>41</v>
      </c>
      <c r="M31" s="16">
        <f>'[1]26 小分類別(法人)'!H39</f>
        <v>15</v>
      </c>
      <c r="N31" s="16">
        <f>'[1]26 小分類別(法人)'!I39</f>
        <v>26</v>
      </c>
      <c r="O31" s="16">
        <f>'[1]26 小分類別(法人)'!J39</f>
        <v>0</v>
      </c>
      <c r="P31" s="16"/>
      <c r="Q31" s="16">
        <f>'[1]26 小分類別(法人)'!J39</f>
        <v>0</v>
      </c>
      <c r="R31" s="16">
        <f>'[1]26 小分類別(法人)'!K39+'[1]26 小分類別(法人)'!L39</f>
        <v>0</v>
      </c>
      <c r="S31" s="16">
        <f>'[1]26 小分類別(法人)'!M39</f>
        <v>23</v>
      </c>
      <c r="T31" s="77">
        <f>SUM(U31:V31)</f>
        <v>14</v>
      </c>
      <c r="U31" s="15">
        <f>'[1]26 小分類別(個人)'!F39+'[1]26 小分類別(個人)'!G39</f>
        <v>9</v>
      </c>
      <c r="V31" s="16">
        <f>SUM(W31:X31)</f>
        <v>5</v>
      </c>
      <c r="W31" s="15">
        <f>'[1]26 小分類別(個人)'!H39</f>
        <v>4</v>
      </c>
      <c r="X31" s="15">
        <f>'[1]26 小分類別(個人)'!I39</f>
        <v>1</v>
      </c>
      <c r="Y31" s="15">
        <f>'[1]26 小分類別(個人)'!J39</f>
        <v>0</v>
      </c>
      <c r="Z31" s="15">
        <f>'[1]26 小分類別(個人)'!K39+'[1]26 小分類別(個人)'!L39</f>
        <v>0</v>
      </c>
      <c r="AA31" s="15">
        <f>'[1]26 小分類別(個人)'!K39+'[1]26 小分類別(個人)'!L39</f>
        <v>0</v>
      </c>
      <c r="AB31" s="15">
        <f>'[1]26 小分類別(個人)'!M39</f>
        <v>1</v>
      </c>
    </row>
    <row r="32" spans="1:28" s="56" customFormat="1" ht="17.25" customHeight="1">
      <c r="A32" s="19"/>
      <c r="B32" s="20">
        <v>602</v>
      </c>
      <c r="C32" s="20"/>
      <c r="D32" s="19"/>
      <c r="E32" s="18" t="s">
        <v>62</v>
      </c>
      <c r="F32" s="18"/>
      <c r="G32" s="17"/>
      <c r="H32" s="16">
        <f>'[1]26 小分類別(法人)'!C40</f>
        <v>6</v>
      </c>
      <c r="I32" s="16">
        <f>'[1]26 小分類別(法人)'!D40</f>
        <v>2</v>
      </c>
      <c r="J32" s="77">
        <f>SUM(K32:L32)</f>
        <v>7</v>
      </c>
      <c r="K32" s="16">
        <f>'[1]26 小分類別(法人)'!G40</f>
        <v>1</v>
      </c>
      <c r="L32" s="77">
        <f>SUM(M32:N32)</f>
        <v>6</v>
      </c>
      <c r="M32" s="16">
        <f>'[1]26 小分類別(法人)'!H40</f>
        <v>4</v>
      </c>
      <c r="N32" s="16">
        <f>'[1]26 小分類別(法人)'!I40</f>
        <v>2</v>
      </c>
      <c r="O32" s="16">
        <f>'[1]26 小分類別(法人)'!J40</f>
        <v>0</v>
      </c>
      <c r="P32" s="16"/>
      <c r="Q32" s="16">
        <f>'[1]26 小分類別(法人)'!J40</f>
        <v>0</v>
      </c>
      <c r="R32" s="16">
        <f>'[1]26 小分類別(法人)'!K40+'[1]26 小分類別(法人)'!L40</f>
        <v>0</v>
      </c>
      <c r="S32" s="16">
        <f>'[1]26 小分類別(法人)'!M40</f>
        <v>2</v>
      </c>
      <c r="T32" s="77">
        <f>SUM(U32:V32)</f>
        <v>6</v>
      </c>
      <c r="U32" s="15">
        <f>'[1]26 小分類別(個人)'!F40+'[1]26 小分類別(個人)'!G40</f>
        <v>5</v>
      </c>
      <c r="V32" s="16">
        <f>SUM(W32:X32)</f>
        <v>1</v>
      </c>
      <c r="W32" s="15">
        <f>'[1]26 小分類別(個人)'!H40</f>
        <v>1</v>
      </c>
      <c r="X32" s="15">
        <f>'[1]26 小分類別(個人)'!I40</f>
        <v>0</v>
      </c>
      <c r="Y32" s="15">
        <f>'[1]26 小分類別(個人)'!J40</f>
        <v>0</v>
      </c>
      <c r="Z32" s="15">
        <f>'[1]26 小分類別(個人)'!K40+'[1]26 小分類別(個人)'!L40</f>
        <v>0</v>
      </c>
      <c r="AA32" s="15">
        <f>'[1]26 小分類別(個人)'!K40+'[1]26 小分類別(個人)'!L40</f>
        <v>0</v>
      </c>
      <c r="AB32" s="15">
        <f>'[1]26 小分類別(個人)'!M40</f>
        <v>0</v>
      </c>
    </row>
    <row r="33" spans="1:28" s="56" customFormat="1" ht="17.25" customHeight="1">
      <c r="A33" s="19"/>
      <c r="B33" s="20">
        <v>603</v>
      </c>
      <c r="C33" s="20"/>
      <c r="D33" s="19"/>
      <c r="E33" s="18" t="s">
        <v>61</v>
      </c>
      <c r="F33" s="18"/>
      <c r="G33" s="17"/>
      <c r="H33" s="16">
        <f>'[1]26 小分類別(法人)'!C41</f>
        <v>40</v>
      </c>
      <c r="I33" s="16">
        <f>'[1]26 小分類別(法人)'!D41</f>
        <v>24</v>
      </c>
      <c r="J33" s="77">
        <f>SUM(K33:L33)</f>
        <v>191</v>
      </c>
      <c r="K33" s="16">
        <f>'[1]26 小分類別(法人)'!G41</f>
        <v>11</v>
      </c>
      <c r="L33" s="77">
        <f>SUM(M33:N33)</f>
        <v>180</v>
      </c>
      <c r="M33" s="16">
        <f>'[1]26 小分類別(法人)'!H41</f>
        <v>66</v>
      </c>
      <c r="N33" s="16">
        <f>'[1]26 小分類別(法人)'!I41</f>
        <v>114</v>
      </c>
      <c r="O33" s="16">
        <f>'[1]26 小分類別(法人)'!J41</f>
        <v>1</v>
      </c>
      <c r="P33" s="16"/>
      <c r="Q33" s="16">
        <f>'[1]26 小分類別(法人)'!J41</f>
        <v>1</v>
      </c>
      <c r="R33" s="16">
        <v>13</v>
      </c>
      <c r="S33" s="16">
        <f>'[1]26 小分類別(法人)'!M41</f>
        <v>67</v>
      </c>
      <c r="T33" s="77">
        <f>SUM(U33:V33)</f>
        <v>34</v>
      </c>
      <c r="U33" s="15">
        <f>'[1]26 小分類別(個人)'!F41+'[1]26 小分類別(個人)'!G41</f>
        <v>20</v>
      </c>
      <c r="V33" s="16">
        <f>SUM(W33:X33)</f>
        <v>14</v>
      </c>
      <c r="W33" s="15">
        <f>'[1]26 小分類別(個人)'!H41</f>
        <v>5</v>
      </c>
      <c r="X33" s="15">
        <f>'[1]26 小分類別(個人)'!I41</f>
        <v>9</v>
      </c>
      <c r="Y33" s="15">
        <f>'[1]26 小分類別(個人)'!J41</f>
        <v>4</v>
      </c>
      <c r="Z33" s="15">
        <f>'[1]26 小分類別(個人)'!K41+'[1]26 小分類別(個人)'!L41</f>
        <v>0</v>
      </c>
      <c r="AA33" s="15">
        <f>'[1]26 小分類別(個人)'!K41+'[1]26 小分類別(個人)'!L41</f>
        <v>0</v>
      </c>
      <c r="AB33" s="15">
        <f>'[1]26 小分類別(個人)'!M41</f>
        <v>8</v>
      </c>
    </row>
    <row r="34" spans="2:28" s="56" customFormat="1" ht="17.25" customHeight="1">
      <c r="B34" s="88">
        <v>604</v>
      </c>
      <c r="C34" s="88"/>
      <c r="E34" s="87" t="s">
        <v>60</v>
      </c>
      <c r="F34" s="87"/>
      <c r="G34" s="82"/>
      <c r="H34" s="16">
        <f>'[1]26 小分類別(法人)'!C42</f>
        <v>9</v>
      </c>
      <c r="I34" s="16">
        <f>'[1]26 小分類別(法人)'!D42</f>
        <v>3</v>
      </c>
      <c r="J34" s="77">
        <f>SUM(K34:L34)</f>
        <v>23</v>
      </c>
      <c r="K34" s="16">
        <f>'[1]26 小分類別(法人)'!G42</f>
        <v>10</v>
      </c>
      <c r="L34" s="77">
        <f>SUM(M34:N34)</f>
        <v>13</v>
      </c>
      <c r="M34" s="16">
        <f>'[1]26 小分類別(法人)'!H42</f>
        <v>10</v>
      </c>
      <c r="N34" s="16">
        <f>'[1]26 小分類別(法人)'!I42</f>
        <v>3</v>
      </c>
      <c r="O34" s="16">
        <f>'[1]26 小分類別(法人)'!J42</f>
        <v>0</v>
      </c>
      <c r="P34" s="86"/>
      <c r="Q34" s="16">
        <f>'[1]26 小分類別(法人)'!J42</f>
        <v>0</v>
      </c>
      <c r="R34" s="16">
        <f>'[1]26 小分類別(法人)'!K42+'[1]26 小分類別(法人)'!L42</f>
        <v>0</v>
      </c>
      <c r="S34" s="16">
        <f>'[1]26 小分類別(法人)'!M42</f>
        <v>2</v>
      </c>
      <c r="T34" s="77">
        <f>SUM(U34:V34)</f>
        <v>26</v>
      </c>
      <c r="U34" s="15">
        <f>'[1]26 小分類別(個人)'!F42+'[1]26 小分類別(個人)'!G42</f>
        <v>8</v>
      </c>
      <c r="V34" s="16">
        <f>SUM(W34:X34)</f>
        <v>18</v>
      </c>
      <c r="W34" s="15">
        <f>'[1]26 小分類別(個人)'!H42</f>
        <v>10</v>
      </c>
      <c r="X34" s="15">
        <f>'[1]26 小分類別(個人)'!I42</f>
        <v>8</v>
      </c>
      <c r="Y34" s="15">
        <f>'[1]26 小分類別(個人)'!J42</f>
        <v>10</v>
      </c>
      <c r="Z34" s="15">
        <f>'[1]26 小分類別(個人)'!K42+'[1]26 小分類別(個人)'!L42</f>
        <v>0</v>
      </c>
      <c r="AA34" s="15">
        <f>'[1]26 小分類別(個人)'!K42+'[1]26 小分類別(個人)'!L42</f>
        <v>0</v>
      </c>
      <c r="AB34" s="15">
        <f>'[1]26 小分類別(個人)'!M42</f>
        <v>7</v>
      </c>
    </row>
    <row r="35" spans="2:28" s="56" customFormat="1" ht="17.25" customHeight="1">
      <c r="B35" s="88">
        <v>605</v>
      </c>
      <c r="C35" s="88"/>
      <c r="E35" s="87" t="s">
        <v>59</v>
      </c>
      <c r="F35" s="87"/>
      <c r="G35" s="82"/>
      <c r="H35" s="16">
        <f>'[1]26 小分類別(法人)'!C43</f>
        <v>20</v>
      </c>
      <c r="I35" s="16">
        <f>'[1]26 小分類別(法人)'!D43</f>
        <v>17</v>
      </c>
      <c r="J35" s="77">
        <f>SUM(K35:L35)</f>
        <v>155</v>
      </c>
      <c r="K35" s="16">
        <f>'[1]26 小分類別(法人)'!G43</f>
        <v>10</v>
      </c>
      <c r="L35" s="77">
        <f>SUM(M35:N35)</f>
        <v>145</v>
      </c>
      <c r="M35" s="16">
        <f>'[1]26 小分類別(法人)'!H43</f>
        <v>107</v>
      </c>
      <c r="N35" s="16">
        <f>'[1]26 小分類別(法人)'!I43</f>
        <v>38</v>
      </c>
      <c r="O35" s="16">
        <f>'[1]26 小分類別(法人)'!J43</f>
        <v>0</v>
      </c>
      <c r="P35" s="86"/>
      <c r="Q35" s="16">
        <v>6</v>
      </c>
      <c r="R35" s="16">
        <v>0</v>
      </c>
      <c r="S35" s="16">
        <f>'[1]26 小分類別(法人)'!M43</f>
        <v>34</v>
      </c>
      <c r="T35" s="77">
        <f>SUM(U35:V35)</f>
        <v>12</v>
      </c>
      <c r="U35" s="15">
        <f>'[1]26 小分類別(個人)'!F43+'[1]26 小分類別(個人)'!G43</f>
        <v>6</v>
      </c>
      <c r="V35" s="16">
        <f>SUM(W35:X35)</f>
        <v>6</v>
      </c>
      <c r="W35" s="15">
        <f>'[1]26 小分類別(個人)'!H43</f>
        <v>6</v>
      </c>
      <c r="X35" s="15">
        <f>'[1]26 小分類別(個人)'!I43</f>
        <v>0</v>
      </c>
      <c r="Y35" s="15">
        <f>'[1]26 小分類別(個人)'!J43</f>
        <v>3</v>
      </c>
      <c r="Z35" s="15">
        <f>'[1]26 小分類別(個人)'!K43+'[1]26 小分類別(個人)'!L43</f>
        <v>0</v>
      </c>
      <c r="AA35" s="15">
        <f>'[1]26 小分類別(個人)'!K43+'[1]26 小分類別(個人)'!L43</f>
        <v>0</v>
      </c>
      <c r="AB35" s="15">
        <f>'[1]26 小分類別(個人)'!M43</f>
        <v>0</v>
      </c>
    </row>
    <row r="36" spans="2:28" s="56" customFormat="1" ht="17.25" customHeight="1">
      <c r="B36" s="88">
        <v>606</v>
      </c>
      <c r="C36" s="88"/>
      <c r="E36" s="87" t="s">
        <v>58</v>
      </c>
      <c r="F36" s="87"/>
      <c r="G36" s="82"/>
      <c r="H36" s="16">
        <f>'[1]26 小分類別(法人)'!C44</f>
        <v>16</v>
      </c>
      <c r="I36" s="16">
        <f>'[1]26 小分類別(法人)'!D44</f>
        <v>10</v>
      </c>
      <c r="J36" s="77">
        <f>SUM(K36:L36)</f>
        <v>205</v>
      </c>
      <c r="K36" s="16">
        <f>'[1]26 小分類別(法人)'!G44</f>
        <v>7</v>
      </c>
      <c r="L36" s="77">
        <f>SUM(M36:N36)</f>
        <v>198</v>
      </c>
      <c r="M36" s="16">
        <f>'[1]26 小分類別(法人)'!H44</f>
        <v>29</v>
      </c>
      <c r="N36" s="16">
        <f>'[1]26 小分類別(法人)'!I44</f>
        <v>169</v>
      </c>
      <c r="O36" s="16">
        <f>'[1]26 小分類別(法人)'!J44</f>
        <v>0</v>
      </c>
      <c r="P36" s="86"/>
      <c r="Q36" s="16">
        <f>'[1]26 小分類別(法人)'!J44</f>
        <v>0</v>
      </c>
      <c r="R36" s="16">
        <f>'[1]26 小分類別(法人)'!K44+'[1]26 小分類別(法人)'!L44</f>
        <v>0</v>
      </c>
      <c r="S36" s="16">
        <f>'[1]26 小分類別(法人)'!M44</f>
        <v>102</v>
      </c>
      <c r="T36" s="77">
        <f>SUM(U36:V36)</f>
        <v>13</v>
      </c>
      <c r="U36" s="15">
        <f>'[1]26 小分類別(個人)'!F44+'[1]26 小分類別(個人)'!G44</f>
        <v>8</v>
      </c>
      <c r="V36" s="16">
        <f>SUM(W36:X36)</f>
        <v>5</v>
      </c>
      <c r="W36" s="15">
        <f>'[1]26 小分類別(個人)'!H44</f>
        <v>2</v>
      </c>
      <c r="X36" s="15">
        <f>'[1]26 小分類別(個人)'!I44</f>
        <v>3</v>
      </c>
      <c r="Y36" s="15">
        <f>'[1]26 小分類別(個人)'!J44</f>
        <v>1</v>
      </c>
      <c r="Z36" s="15">
        <f>'[1]26 小分類別(個人)'!K44+'[1]26 小分類別(個人)'!L44</f>
        <v>0</v>
      </c>
      <c r="AA36" s="15">
        <f>'[1]26 小分類別(個人)'!K44+'[1]26 小分類別(個人)'!L44</f>
        <v>0</v>
      </c>
      <c r="AB36" s="15">
        <f>'[1]26 小分類別(個人)'!M44</f>
        <v>2</v>
      </c>
    </row>
    <row r="37" spans="2:28" s="56" customFormat="1" ht="17.25" customHeight="1">
      <c r="B37" s="88">
        <v>607</v>
      </c>
      <c r="C37" s="88"/>
      <c r="E37" s="87" t="s">
        <v>57</v>
      </c>
      <c r="F37" s="87"/>
      <c r="G37" s="82"/>
      <c r="H37" s="16">
        <f>'[1]26 小分類別(法人)'!C45</f>
        <v>8</v>
      </c>
      <c r="I37" s="16">
        <f>'[1]26 小分類別(法人)'!D45</f>
        <v>1</v>
      </c>
      <c r="J37" s="77">
        <f>SUM(K37:L37)</f>
        <v>6</v>
      </c>
      <c r="K37" s="16">
        <f>'[1]26 小分類別(法人)'!G45</f>
        <v>3</v>
      </c>
      <c r="L37" s="77">
        <f>SUM(M37:N37)</f>
        <v>3</v>
      </c>
      <c r="M37" s="16">
        <f>'[1]26 小分類別(法人)'!H45</f>
        <v>0</v>
      </c>
      <c r="N37" s="16">
        <f>'[1]26 小分類別(法人)'!I45</f>
        <v>3</v>
      </c>
      <c r="O37" s="16">
        <f>'[1]26 小分類別(法人)'!J45</f>
        <v>0</v>
      </c>
      <c r="P37" s="86"/>
      <c r="Q37" s="16">
        <f>'[1]26 小分類別(法人)'!J45</f>
        <v>0</v>
      </c>
      <c r="R37" s="16">
        <f>'[1]26 小分類別(法人)'!K45+'[1]26 小分類別(法人)'!L45</f>
        <v>0</v>
      </c>
      <c r="S37" s="16">
        <f>'[1]26 小分類別(法人)'!M45</f>
        <v>3</v>
      </c>
      <c r="T37" s="77">
        <f>SUM(U37:V37)</f>
        <v>12</v>
      </c>
      <c r="U37" s="15">
        <f>'[1]26 小分類別(個人)'!F45+'[1]26 小分類別(個人)'!G45</f>
        <v>9</v>
      </c>
      <c r="V37" s="16">
        <f>SUM(W37:X37)</f>
        <v>3</v>
      </c>
      <c r="W37" s="15">
        <f>'[1]26 小分類別(個人)'!H45</f>
        <v>3</v>
      </c>
      <c r="X37" s="15">
        <f>'[1]26 小分類別(個人)'!I45</f>
        <v>0</v>
      </c>
      <c r="Y37" s="15">
        <f>'[1]26 小分類別(個人)'!J45</f>
        <v>0</v>
      </c>
      <c r="Z37" s="15">
        <f>'[1]26 小分類別(個人)'!K45+'[1]26 小分類別(個人)'!L45</f>
        <v>0</v>
      </c>
      <c r="AA37" s="15">
        <f>'[1]26 小分類別(個人)'!K45+'[1]26 小分類別(個人)'!L45</f>
        <v>0</v>
      </c>
      <c r="AB37" s="15">
        <f>'[1]26 小分類別(個人)'!M45</f>
        <v>0</v>
      </c>
    </row>
    <row r="38" spans="2:28" s="56" customFormat="1" ht="17.25" customHeight="1">
      <c r="B38" s="88">
        <v>608</v>
      </c>
      <c r="C38" s="88"/>
      <c r="E38" s="87" t="s">
        <v>56</v>
      </c>
      <c r="F38" s="87"/>
      <c r="G38" s="82"/>
      <c r="H38" s="16">
        <f>'[1]26 小分類別(法人)'!C46</f>
        <v>11</v>
      </c>
      <c r="I38" s="16">
        <f>'[1]26 小分類別(法人)'!D46</f>
        <v>8</v>
      </c>
      <c r="J38" s="77">
        <f>SUM(K38:L38)</f>
        <v>31</v>
      </c>
      <c r="K38" s="16">
        <f>'[1]26 小分類別(法人)'!G46</f>
        <v>3</v>
      </c>
      <c r="L38" s="77">
        <f>SUM(M38:N38)</f>
        <v>28</v>
      </c>
      <c r="M38" s="16">
        <f>'[1]26 小分類別(法人)'!H46</f>
        <v>18</v>
      </c>
      <c r="N38" s="16">
        <f>'[1]26 小分類別(法人)'!I46</f>
        <v>10</v>
      </c>
      <c r="O38" s="16">
        <f>'[1]26 小分類別(法人)'!J46</f>
        <v>0</v>
      </c>
      <c r="P38" s="86"/>
      <c r="Q38" s="16">
        <f>'[1]26 小分類別(法人)'!J46</f>
        <v>0</v>
      </c>
      <c r="R38" s="16">
        <f>'[1]26 小分類別(法人)'!K46+'[1]26 小分類別(法人)'!L46</f>
        <v>0</v>
      </c>
      <c r="S38" s="16">
        <f>'[1]26 小分類別(法人)'!M46</f>
        <v>8</v>
      </c>
      <c r="T38" s="77">
        <f>SUM(U38:V38)</f>
        <v>7</v>
      </c>
      <c r="U38" s="15">
        <f>'[1]26 小分類別(個人)'!F46+'[1]26 小分類別(個人)'!G46</f>
        <v>3</v>
      </c>
      <c r="V38" s="16">
        <f>SUM(W38:X38)</f>
        <v>4</v>
      </c>
      <c r="W38" s="15">
        <f>'[1]26 小分類別(個人)'!H46</f>
        <v>4</v>
      </c>
      <c r="X38" s="15">
        <f>'[1]26 小分類別(個人)'!I46</f>
        <v>0</v>
      </c>
      <c r="Y38" s="15">
        <f>'[1]26 小分類別(個人)'!J46</f>
        <v>0</v>
      </c>
      <c r="Z38" s="15">
        <f>'[1]26 小分類別(個人)'!K46+'[1]26 小分類別(個人)'!L46</f>
        <v>1</v>
      </c>
      <c r="AA38" s="15">
        <v>0</v>
      </c>
      <c r="AB38" s="15">
        <f>'[1]26 小分類別(個人)'!M46</f>
        <v>0</v>
      </c>
    </row>
    <row r="39" spans="1:28" s="56" customFormat="1" ht="17.25" customHeight="1">
      <c r="A39" s="84"/>
      <c r="B39" s="85">
        <v>609</v>
      </c>
      <c r="C39" s="85"/>
      <c r="D39" s="84"/>
      <c r="E39" s="83" t="s">
        <v>55</v>
      </c>
      <c r="F39" s="83"/>
      <c r="G39" s="82"/>
      <c r="H39" s="16">
        <f>'[1]26 小分類別(法人)'!C47</f>
        <v>64</v>
      </c>
      <c r="I39" s="16">
        <f>'[1]26 小分類別(法人)'!D47</f>
        <v>28</v>
      </c>
      <c r="J39" s="77">
        <f>SUM(K39:L39)</f>
        <v>224</v>
      </c>
      <c r="K39" s="16">
        <f>'[1]26 小分類別(法人)'!G47</f>
        <v>20</v>
      </c>
      <c r="L39" s="77">
        <f>SUM(M39:N39)</f>
        <v>204</v>
      </c>
      <c r="M39" s="16">
        <f>'[1]26 小分類別(法人)'!H47</f>
        <v>90</v>
      </c>
      <c r="N39" s="16">
        <f>'[1]26 小分類別(法人)'!I47</f>
        <v>114</v>
      </c>
      <c r="O39" s="16">
        <f>'[1]26 小分類別(法人)'!J47</f>
        <v>6</v>
      </c>
      <c r="P39" s="81"/>
      <c r="Q39" s="16">
        <v>0</v>
      </c>
      <c r="R39" s="16">
        <f>'[1]26 小分類別(法人)'!K47+'[1]26 小分類別(法人)'!L47</f>
        <v>0</v>
      </c>
      <c r="S39" s="16">
        <f>'[1]26 小分類別(法人)'!M47</f>
        <v>76</v>
      </c>
      <c r="T39" s="77">
        <f>SUM(U39:V39)</f>
        <v>77</v>
      </c>
      <c r="U39" s="15">
        <f>'[1]26 小分類別(個人)'!F47+'[1]26 小分類別(個人)'!G47</f>
        <v>49</v>
      </c>
      <c r="V39" s="16">
        <f>SUM(W39:X39)</f>
        <v>28</v>
      </c>
      <c r="W39" s="15">
        <f>'[1]26 小分類別(個人)'!H47</f>
        <v>10</v>
      </c>
      <c r="X39" s="15">
        <f>'[1]26 小分類別(個人)'!I47</f>
        <v>18</v>
      </c>
      <c r="Y39" s="15">
        <f>'[1]26 小分類別(個人)'!J47</f>
        <v>2</v>
      </c>
      <c r="Z39" s="15">
        <f>'[1]26 小分類別(個人)'!K47+'[1]26 小分類別(個人)'!L47</f>
        <v>0</v>
      </c>
      <c r="AA39" s="15">
        <f>'[1]26 小分類別(個人)'!K47+'[1]26 小分類別(個人)'!L47</f>
        <v>0</v>
      </c>
      <c r="AB39" s="15">
        <f>'[1]26 小分類別(個人)'!M47</f>
        <v>13</v>
      </c>
    </row>
    <row r="40" spans="1:28" s="56" customFormat="1" ht="17.25" customHeight="1">
      <c r="A40" s="80">
        <v>61</v>
      </c>
      <c r="B40" s="80"/>
      <c r="C40" s="80"/>
      <c r="D40" s="78" t="s">
        <v>54</v>
      </c>
      <c r="E40" s="78"/>
      <c r="F40" s="79"/>
      <c r="G40" s="17"/>
      <c r="H40" s="16">
        <f>SUM(H41:H43)</f>
        <v>17</v>
      </c>
      <c r="I40" s="16">
        <f>SUM(I41:I43)</f>
        <v>11</v>
      </c>
      <c r="J40" s="77">
        <f>SUM(K40:L40)</f>
        <v>139</v>
      </c>
      <c r="K40" s="16">
        <f>SUM(K41:K43)</f>
        <v>11</v>
      </c>
      <c r="L40" s="77">
        <f>SUM(M40:N40)</f>
        <v>128</v>
      </c>
      <c r="M40" s="16">
        <f>SUM(M41:M43)</f>
        <v>55</v>
      </c>
      <c r="N40" s="16">
        <f>SUM(N41:N43)</f>
        <v>73</v>
      </c>
      <c r="O40" s="16">
        <f>SUM(O41:O43)</f>
        <v>1</v>
      </c>
      <c r="P40" s="9"/>
      <c r="Q40" s="16">
        <f>SUM(Q41:Q43)</f>
        <v>0</v>
      </c>
      <c r="R40" s="16">
        <f>SUM(R41:R43)</f>
        <v>1</v>
      </c>
      <c r="S40" s="16">
        <f>SUM(S41:S43)</f>
        <v>39</v>
      </c>
      <c r="T40" s="77">
        <f>SUM(U40:V40)</f>
        <v>8</v>
      </c>
      <c r="U40" s="16">
        <f>SUM(U41:U43)</f>
        <v>7</v>
      </c>
      <c r="V40" s="16">
        <f>SUM(W40:X40)</f>
        <v>1</v>
      </c>
      <c r="W40" s="16">
        <f>SUM(W41:W43)</f>
        <v>1</v>
      </c>
      <c r="X40" s="16">
        <f>SUM(X41:X43)</f>
        <v>0</v>
      </c>
      <c r="Y40" s="16">
        <f>SUM(Y41:Y43)</f>
        <v>0</v>
      </c>
      <c r="Z40" s="16">
        <f>SUM(Z41:Z43)</f>
        <v>0</v>
      </c>
      <c r="AA40" s="16">
        <f>SUM(AA41:AA43)</f>
        <v>0</v>
      </c>
      <c r="AB40" s="16">
        <f>SUM(AB41:AB43)</f>
        <v>0</v>
      </c>
    </row>
    <row r="41" spans="1:28" s="56" customFormat="1" ht="17.25" customHeight="1">
      <c r="A41" s="79"/>
      <c r="B41" s="80">
        <v>611</v>
      </c>
      <c r="C41" s="80"/>
      <c r="D41" s="79"/>
      <c r="E41" s="78" t="s">
        <v>53</v>
      </c>
      <c r="F41" s="78"/>
      <c r="G41" s="17"/>
      <c r="H41" s="16">
        <f>'[1]26 小分類別(法人)'!C48</f>
        <v>14</v>
      </c>
      <c r="I41" s="16">
        <f>'[1]26 小分類別(法人)'!D48</f>
        <v>10</v>
      </c>
      <c r="J41" s="77">
        <f>SUM(K41:L41)</f>
        <v>136</v>
      </c>
      <c r="K41" s="16">
        <f>'[1]26 小分類別(法人)'!G48</f>
        <v>10</v>
      </c>
      <c r="L41" s="77">
        <f>SUM(M41:N41)</f>
        <v>126</v>
      </c>
      <c r="M41" s="16">
        <f>'[1]26 小分類別(法人)'!H48</f>
        <v>55</v>
      </c>
      <c r="N41" s="16">
        <f>'[1]26 小分類別(法人)'!I48</f>
        <v>71</v>
      </c>
      <c r="O41" s="16">
        <f>'[1]26 小分類別(法人)'!J48</f>
        <v>1</v>
      </c>
      <c r="P41" s="9"/>
      <c r="Q41" s="16">
        <v>0</v>
      </c>
      <c r="R41" s="16">
        <f>'[1]26 小分類別(法人)'!K48+'[1]26 小分類別(法人)'!L48</f>
        <v>1</v>
      </c>
      <c r="S41" s="16">
        <f>'[1]26 小分類別(法人)'!M48</f>
        <v>38</v>
      </c>
      <c r="T41" s="77">
        <f>SUM(U41:V41)</f>
        <v>5</v>
      </c>
      <c r="U41" s="15">
        <f>'[1]26 小分類別(個人)'!F48+'[1]26 小分類別(個人)'!G48</f>
        <v>5</v>
      </c>
      <c r="V41" s="16">
        <f>SUM(W41:X41)</f>
        <v>0</v>
      </c>
      <c r="W41" s="15">
        <f>'[1]26 小分類別(個人)'!H48</f>
        <v>0</v>
      </c>
      <c r="X41" s="15">
        <f>'[1]26 小分類別(個人)'!I48</f>
        <v>0</v>
      </c>
      <c r="Y41" s="15">
        <f>'[1]26 小分類別(個人)'!J48</f>
        <v>0</v>
      </c>
      <c r="Z41" s="15">
        <f>'[1]26 小分類別(個人)'!K48+'[1]26 小分類別(個人)'!L48</f>
        <v>0</v>
      </c>
      <c r="AA41" s="15">
        <f>'[1]26 小分類別(個人)'!K48+'[1]26 小分類別(個人)'!L48</f>
        <v>0</v>
      </c>
      <c r="AB41" s="15">
        <f>'[1]26 小分類別(個人)'!M48</f>
        <v>0</v>
      </c>
    </row>
    <row r="42" spans="1:28" s="56" customFormat="1" ht="17.25" customHeight="1">
      <c r="A42" s="79"/>
      <c r="B42" s="80">
        <v>612</v>
      </c>
      <c r="C42" s="80"/>
      <c r="D42" s="79"/>
      <c r="E42" s="78" t="s">
        <v>52</v>
      </c>
      <c r="F42" s="78"/>
      <c r="G42" s="17"/>
      <c r="H42" s="16">
        <f>'[1]26 小分類別(法人)'!C49</f>
        <v>1</v>
      </c>
      <c r="I42" s="16">
        <f>'[1]26 小分類別(法人)'!D49</f>
        <v>0</v>
      </c>
      <c r="J42" s="77">
        <f>SUM(K42:L42)</f>
        <v>0</v>
      </c>
      <c r="K42" s="16">
        <f>'[1]26 小分類別(法人)'!G49</f>
        <v>0</v>
      </c>
      <c r="L42" s="77">
        <f>SUM(M42:N42)</f>
        <v>0</v>
      </c>
      <c r="M42" s="16">
        <f>'[1]26 小分類別(法人)'!H49</f>
        <v>0</v>
      </c>
      <c r="N42" s="16">
        <f>'[1]26 小分類別(法人)'!I49</f>
        <v>0</v>
      </c>
      <c r="O42" s="16">
        <f>'[1]26 小分類別(法人)'!J49</f>
        <v>0</v>
      </c>
      <c r="P42" s="9"/>
      <c r="Q42" s="16">
        <f>'[1]26 小分類別(法人)'!J49</f>
        <v>0</v>
      </c>
      <c r="R42" s="16">
        <f>'[1]26 小分類別(法人)'!K49+'[1]26 小分類別(法人)'!L49</f>
        <v>0</v>
      </c>
      <c r="S42" s="16">
        <f>'[1]26 小分類別(法人)'!M49</f>
        <v>0</v>
      </c>
      <c r="T42" s="77">
        <f>SUM(U42:V42)</f>
        <v>1</v>
      </c>
      <c r="U42" s="15">
        <f>'[1]26 小分類別(個人)'!F49+'[1]26 小分類別(個人)'!G49</f>
        <v>1</v>
      </c>
      <c r="V42" s="16">
        <f>SUM(W42:X42)</f>
        <v>0</v>
      </c>
      <c r="W42" s="15">
        <f>'[1]26 小分類別(個人)'!H49</f>
        <v>0</v>
      </c>
      <c r="X42" s="15">
        <f>'[1]26 小分類別(個人)'!I49</f>
        <v>0</v>
      </c>
      <c r="Y42" s="15">
        <f>'[1]26 小分類別(個人)'!J49</f>
        <v>0</v>
      </c>
      <c r="Z42" s="15">
        <f>'[1]26 小分類別(個人)'!K49+'[1]26 小分類別(個人)'!L49</f>
        <v>0</v>
      </c>
      <c r="AA42" s="15">
        <f>'[1]26 小分類別(個人)'!K49+'[1]26 小分類別(個人)'!L49</f>
        <v>0</v>
      </c>
      <c r="AB42" s="15">
        <f>'[1]26 小分類別(個人)'!M49</f>
        <v>0</v>
      </c>
    </row>
    <row r="43" spans="1:28" s="56" customFormat="1" ht="17.25" customHeight="1">
      <c r="A43" s="13"/>
      <c r="B43" s="14">
        <v>619</v>
      </c>
      <c r="C43" s="14"/>
      <c r="D43" s="13"/>
      <c r="E43" s="12" t="s">
        <v>51</v>
      </c>
      <c r="F43" s="12"/>
      <c r="G43" s="11"/>
      <c r="H43" s="10">
        <f>'[1]26 小分類別(法人)'!C50</f>
        <v>2</v>
      </c>
      <c r="I43" s="8">
        <f>'[1]26 小分類別(法人)'!D50</f>
        <v>1</v>
      </c>
      <c r="J43" s="76">
        <f>SUM(K43:L43)</f>
        <v>3</v>
      </c>
      <c r="K43" s="8">
        <f>'[1]26 小分類別(法人)'!G50</f>
        <v>1</v>
      </c>
      <c r="L43" s="76">
        <f>SUM(M43:N43)</f>
        <v>2</v>
      </c>
      <c r="M43" s="8">
        <f>'[1]26 小分類別(法人)'!H50</f>
        <v>0</v>
      </c>
      <c r="N43" s="8">
        <f>'[1]26 小分類別(法人)'!I50</f>
        <v>2</v>
      </c>
      <c r="O43" s="8">
        <f>'[1]26 小分類別(法人)'!J50</f>
        <v>0</v>
      </c>
      <c r="P43" s="9"/>
      <c r="Q43" s="8">
        <f>'[1]26 小分類別(法人)'!J50</f>
        <v>0</v>
      </c>
      <c r="R43" s="8">
        <f>'[1]26 小分類別(法人)'!K50+'[1]26 小分類別(法人)'!L50</f>
        <v>0</v>
      </c>
      <c r="S43" s="8">
        <f>'[1]26 小分類別(法人)'!M50</f>
        <v>1</v>
      </c>
      <c r="T43" s="76">
        <f>SUM(U43:V43)</f>
        <v>2</v>
      </c>
      <c r="U43" s="7">
        <f>'[1]26 小分類別(個人)'!F50+'[1]26 小分類別(個人)'!G50</f>
        <v>1</v>
      </c>
      <c r="V43" s="8">
        <f>SUM(W43:X43)</f>
        <v>1</v>
      </c>
      <c r="W43" s="7">
        <f>'[1]26 小分類別(個人)'!H50</f>
        <v>1</v>
      </c>
      <c r="X43" s="7">
        <f>'[1]26 小分類別(個人)'!I50</f>
        <v>0</v>
      </c>
      <c r="Y43" s="7">
        <f>'[1]26 小分類別(個人)'!J50</f>
        <v>0</v>
      </c>
      <c r="Z43" s="7">
        <f>'[1]26 小分類別(個人)'!K50+'[1]26 小分類別(個人)'!L50</f>
        <v>0</v>
      </c>
      <c r="AA43" s="7">
        <f>'[1]26 小分類別(個人)'!K50+'[1]26 小分類別(個人)'!L50</f>
        <v>0</v>
      </c>
      <c r="AB43" s="7">
        <f>'[1]26 小分類別(個人)'!M50</f>
        <v>0</v>
      </c>
    </row>
    <row r="44" spans="1:16" ht="12">
      <c r="A44" s="4"/>
      <c r="B44" s="4"/>
      <c r="C44" s="4"/>
      <c r="D44" s="4"/>
      <c r="E44" s="4"/>
      <c r="F44" s="4"/>
      <c r="G44" s="5"/>
      <c r="H44" s="5"/>
      <c r="I44" s="4"/>
      <c r="J44" s="4"/>
      <c r="K44" s="4"/>
      <c r="L44" s="4"/>
      <c r="M44" s="4"/>
      <c r="N44" s="4"/>
      <c r="P44" s="5"/>
    </row>
    <row r="45" spans="1:16" ht="12">
      <c r="A45" s="4"/>
      <c r="B45" s="4"/>
      <c r="C45" s="4"/>
      <c r="D45" s="4"/>
      <c r="E45" s="4"/>
      <c r="F45" s="4"/>
      <c r="G45" s="5"/>
      <c r="H45" s="5"/>
      <c r="I45" s="4"/>
      <c r="J45" s="4"/>
      <c r="K45" s="4"/>
      <c r="L45" s="4"/>
      <c r="M45" s="4"/>
      <c r="N45" s="4"/>
      <c r="P45" s="4"/>
    </row>
    <row r="46" spans="1:16" ht="12">
      <c r="A46" s="4"/>
      <c r="B46" s="4"/>
      <c r="C46" s="4"/>
      <c r="D46" s="4"/>
      <c r="E46" s="4"/>
      <c r="F46" s="4"/>
      <c r="G46" s="5"/>
      <c r="H46" s="5"/>
      <c r="I46" s="4"/>
      <c r="J46" s="4"/>
      <c r="K46" s="4"/>
      <c r="L46" s="4"/>
      <c r="M46" s="4"/>
      <c r="N46" s="4"/>
      <c r="P46" s="4"/>
    </row>
    <row r="47" spans="1:16" ht="12">
      <c r="A47" s="4"/>
      <c r="B47" s="4"/>
      <c r="C47" s="4"/>
      <c r="D47" s="4"/>
      <c r="E47" s="4"/>
      <c r="F47" s="4"/>
      <c r="G47" s="5"/>
      <c r="H47" s="5"/>
      <c r="I47" s="4"/>
      <c r="J47" s="4"/>
      <c r="K47" s="4"/>
      <c r="L47" s="4"/>
      <c r="M47" s="4"/>
      <c r="N47" s="4"/>
      <c r="P47" s="4"/>
    </row>
    <row r="48" spans="1:16" ht="12">
      <c r="A48" s="4"/>
      <c r="B48" s="4"/>
      <c r="C48" s="4"/>
      <c r="D48" s="4"/>
      <c r="E48" s="4"/>
      <c r="F48" s="4"/>
      <c r="G48" s="5"/>
      <c r="H48" s="5"/>
      <c r="I48" s="4"/>
      <c r="J48" s="4"/>
      <c r="K48" s="4"/>
      <c r="L48" s="4"/>
      <c r="M48" s="4"/>
      <c r="N48" s="4"/>
      <c r="P48" s="4"/>
    </row>
    <row r="49" spans="1:16" ht="12">
      <c r="A49" s="4"/>
      <c r="B49" s="4"/>
      <c r="C49" s="4"/>
      <c r="D49" s="4"/>
      <c r="E49" s="4"/>
      <c r="F49" s="4"/>
      <c r="G49" s="5"/>
      <c r="H49" s="5"/>
      <c r="I49" s="4"/>
      <c r="J49" s="4"/>
      <c r="K49" s="4"/>
      <c r="L49" s="4"/>
      <c r="M49" s="4"/>
      <c r="N49" s="4"/>
      <c r="P49" s="4"/>
    </row>
    <row r="50" spans="1:16" ht="12">
      <c r="A50" s="4"/>
      <c r="B50" s="4"/>
      <c r="C50" s="4"/>
      <c r="D50" s="4"/>
      <c r="E50" s="4"/>
      <c r="F50" s="4"/>
      <c r="G50" s="5"/>
      <c r="H50" s="5"/>
      <c r="I50" s="4"/>
      <c r="J50" s="4"/>
      <c r="K50" s="4"/>
      <c r="L50" s="4"/>
      <c r="M50" s="4"/>
      <c r="N50" s="4"/>
      <c r="P50" s="4"/>
    </row>
    <row r="51" spans="1:16" ht="12">
      <c r="A51" s="4"/>
      <c r="B51" s="4"/>
      <c r="C51" s="4"/>
      <c r="D51" s="4"/>
      <c r="E51" s="4"/>
      <c r="F51" s="4"/>
      <c r="G51" s="5"/>
      <c r="H51" s="5"/>
      <c r="I51" s="4"/>
      <c r="J51" s="4"/>
      <c r="K51" s="4"/>
      <c r="L51" s="4"/>
      <c r="M51" s="4"/>
      <c r="N51" s="4"/>
      <c r="P51" s="4"/>
    </row>
    <row r="52" spans="1:16" ht="12">
      <c r="A52" s="4"/>
      <c r="B52" s="4"/>
      <c r="C52" s="4"/>
      <c r="D52" s="4"/>
      <c r="E52" s="4"/>
      <c r="F52" s="4"/>
      <c r="G52" s="5"/>
      <c r="H52" s="5"/>
      <c r="I52" s="4"/>
      <c r="J52" s="4"/>
      <c r="K52" s="4"/>
      <c r="L52" s="4"/>
      <c r="M52" s="4"/>
      <c r="N52" s="4"/>
      <c r="P52" s="4"/>
    </row>
    <row r="53" spans="1:16" ht="12">
      <c r="A53" s="4"/>
      <c r="B53" s="4"/>
      <c r="C53" s="4"/>
      <c r="D53" s="4"/>
      <c r="E53" s="4"/>
      <c r="F53" s="4"/>
      <c r="G53" s="5"/>
      <c r="H53" s="5"/>
      <c r="I53" s="4"/>
      <c r="J53" s="4"/>
      <c r="K53" s="4"/>
      <c r="L53" s="4"/>
      <c r="M53" s="4"/>
      <c r="N53" s="4"/>
      <c r="P53" s="4"/>
    </row>
    <row r="54" spans="1:16" ht="1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P54" s="4"/>
    </row>
    <row r="55" spans="1:16" ht="1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P55" s="4"/>
    </row>
    <row r="56" spans="1:16" ht="1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P56" s="4"/>
    </row>
    <row r="57" spans="1:16" ht="1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P57" s="4"/>
    </row>
    <row r="58" spans="1:16" ht="1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P58" s="4"/>
    </row>
    <row r="59" spans="1:16" ht="1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P59" s="4"/>
    </row>
    <row r="60" spans="1:16" ht="1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P60" s="4"/>
    </row>
    <row r="61" spans="1:16" ht="1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P61" s="4"/>
    </row>
  </sheetData>
  <sheetProtection/>
  <mergeCells count="96">
    <mergeCell ref="B41:C41"/>
    <mergeCell ref="E41:F41"/>
    <mergeCell ref="B43:C43"/>
    <mergeCell ref="E43:F43"/>
    <mergeCell ref="B42:C42"/>
    <mergeCell ref="E42:F42"/>
    <mergeCell ref="B38:C38"/>
    <mergeCell ref="E38:F38"/>
    <mergeCell ref="B34:C34"/>
    <mergeCell ref="E34:F34"/>
    <mergeCell ref="B35:C35"/>
    <mergeCell ref="E35:F35"/>
    <mergeCell ref="B39:C39"/>
    <mergeCell ref="E39:F39"/>
    <mergeCell ref="B29:C29"/>
    <mergeCell ref="E29:F29"/>
    <mergeCell ref="A40:C40"/>
    <mergeCell ref="D40:E40"/>
    <mergeCell ref="B36:C36"/>
    <mergeCell ref="E36:F36"/>
    <mergeCell ref="B37:C37"/>
    <mergeCell ref="E37:F37"/>
    <mergeCell ref="B32:C32"/>
    <mergeCell ref="E32:F32"/>
    <mergeCell ref="B33:C33"/>
    <mergeCell ref="E33:F33"/>
    <mergeCell ref="B28:C28"/>
    <mergeCell ref="E28:F28"/>
    <mergeCell ref="A30:C30"/>
    <mergeCell ref="D30:E30"/>
    <mergeCell ref="B31:C31"/>
    <mergeCell ref="E31:F31"/>
    <mergeCell ref="B25:C25"/>
    <mergeCell ref="E25:F25"/>
    <mergeCell ref="A26:C26"/>
    <mergeCell ref="D26:E26"/>
    <mergeCell ref="B27:C27"/>
    <mergeCell ref="E27:F27"/>
    <mergeCell ref="B24:C24"/>
    <mergeCell ref="E24:F24"/>
    <mergeCell ref="B20:C20"/>
    <mergeCell ref="E20:F20"/>
    <mergeCell ref="B21:C21"/>
    <mergeCell ref="E21:F21"/>
    <mergeCell ref="B22:C22"/>
    <mergeCell ref="E22:F22"/>
    <mergeCell ref="A18:C18"/>
    <mergeCell ref="D18:E18"/>
    <mergeCell ref="B19:C19"/>
    <mergeCell ref="E19:F19"/>
    <mergeCell ref="B23:C23"/>
    <mergeCell ref="E23:F23"/>
    <mergeCell ref="B15:C15"/>
    <mergeCell ref="E15:F15"/>
    <mergeCell ref="B16:C16"/>
    <mergeCell ref="E16:F16"/>
    <mergeCell ref="B17:C17"/>
    <mergeCell ref="E17:F17"/>
    <mergeCell ref="A12:C12"/>
    <mergeCell ref="D12:E12"/>
    <mergeCell ref="B13:C13"/>
    <mergeCell ref="E13:F13"/>
    <mergeCell ref="B14:C14"/>
    <mergeCell ref="E14:F14"/>
    <mergeCell ref="A9:C9"/>
    <mergeCell ref="D9:E9"/>
    <mergeCell ref="B10:C10"/>
    <mergeCell ref="E10:F10"/>
    <mergeCell ref="B11:C11"/>
    <mergeCell ref="E11:F11"/>
    <mergeCell ref="I5:I6"/>
    <mergeCell ref="T4:T5"/>
    <mergeCell ref="U4:U5"/>
    <mergeCell ref="O4:O5"/>
    <mergeCell ref="A8:C8"/>
    <mergeCell ref="D8:E8"/>
    <mergeCell ref="Q2:T2"/>
    <mergeCell ref="H3:H6"/>
    <mergeCell ref="Q3:S3"/>
    <mergeCell ref="T3:AB3"/>
    <mergeCell ref="J4:J5"/>
    <mergeCell ref="K4:K5"/>
    <mergeCell ref="V4:X4"/>
    <mergeCell ref="Y4:Y5"/>
    <mergeCell ref="AA4:AA5"/>
    <mergeCell ref="AB4:AB5"/>
    <mergeCell ref="J2:O2"/>
    <mergeCell ref="J3:O3"/>
    <mergeCell ref="Z4:Z5"/>
    <mergeCell ref="D7:E7"/>
    <mergeCell ref="L4:N4"/>
    <mergeCell ref="Q4:Q5"/>
    <mergeCell ref="R4:R5"/>
    <mergeCell ref="S4:S5"/>
    <mergeCell ref="A2:G6"/>
    <mergeCell ref="H2:I2"/>
  </mergeCells>
  <printOptions/>
  <pageMargins left="0.7874015748031497" right="0.7874015748031497" top="0.984251968503937" bottom="0.984251968503937" header="0.5118110236220472" footer="0.3937007874015748"/>
  <pageSetup firstPageNumber="14" useFirstPageNumber="1" horizontalDpi="600" verticalDpi="600" orientation="portrait" paperSize="9" r:id="rId1"/>
  <headerFooter alignWithMargins="0">
    <oddFooter>&amp;C&amp;"ＭＳ 明朝,標準" －&amp;P－</oddFooter>
  </headerFooter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O50"/>
  <sheetViews>
    <sheetView view="pageBreakPreview" zoomScaleSheetLayoutView="100" zoomScalePageLayoutView="0" workbookViewId="0" topLeftCell="A1">
      <selection activeCell="O24" sqref="O24"/>
    </sheetView>
  </sheetViews>
  <sheetFormatPr defaultColWidth="9.00390625" defaultRowHeight="13.5"/>
  <cols>
    <col min="1" max="1" width="0.74609375" style="1" customWidth="1"/>
    <col min="2" max="3" width="2.25390625" style="1" customWidth="1"/>
    <col min="4" max="4" width="1.37890625" style="1" customWidth="1"/>
    <col min="5" max="5" width="25.625" style="1" customWidth="1"/>
    <col min="6" max="7" width="0.6171875" style="1" customWidth="1"/>
    <col min="8" max="8" width="15.00390625" style="1" customWidth="1"/>
    <col min="9" max="10" width="13.00390625" style="1" customWidth="1"/>
    <col min="11" max="11" width="12.50390625" style="1" customWidth="1"/>
    <col min="12" max="12" width="0.6171875" style="98" customWidth="1"/>
    <col min="13" max="15" width="12.50390625" style="1" customWidth="1"/>
    <col min="16" max="16384" width="9.00390625" style="1" customWidth="1"/>
  </cols>
  <sheetData>
    <row r="1" spans="2:12" s="69" customFormat="1" ht="22.5" customHeight="1">
      <c r="B1" s="74"/>
      <c r="C1" s="74"/>
      <c r="D1" s="74"/>
      <c r="E1" s="97"/>
      <c r="F1" s="74"/>
      <c r="G1" s="74"/>
      <c r="H1" s="74"/>
      <c r="I1" s="73"/>
      <c r="L1" s="114"/>
    </row>
    <row r="2" spans="1:15" ht="16.5" customHeight="1">
      <c r="A2" s="68" t="s">
        <v>49</v>
      </c>
      <c r="B2" s="67"/>
      <c r="C2" s="67"/>
      <c r="D2" s="67"/>
      <c r="E2" s="67"/>
      <c r="F2" s="67"/>
      <c r="G2" s="66"/>
      <c r="H2" s="44" t="s">
        <v>99</v>
      </c>
      <c r="I2" s="44" t="s">
        <v>98</v>
      </c>
      <c r="J2" s="53" t="s">
        <v>97</v>
      </c>
      <c r="K2" s="113"/>
      <c r="L2" s="94"/>
      <c r="M2" s="96" t="s">
        <v>96</v>
      </c>
      <c r="N2" s="96"/>
      <c r="O2" s="94"/>
    </row>
    <row r="3" spans="1:15" ht="16.5" customHeight="1">
      <c r="A3" s="46"/>
      <c r="B3" s="46"/>
      <c r="C3" s="46"/>
      <c r="D3" s="46"/>
      <c r="E3" s="46"/>
      <c r="F3" s="46"/>
      <c r="G3" s="45"/>
      <c r="H3" s="111"/>
      <c r="I3" s="111"/>
      <c r="J3" s="111"/>
      <c r="K3" s="44" t="s">
        <v>95</v>
      </c>
      <c r="L3" s="93"/>
      <c r="M3" s="112" t="s">
        <v>94</v>
      </c>
      <c r="N3" s="55" t="s">
        <v>93</v>
      </c>
      <c r="O3" s="93"/>
    </row>
    <row r="4" spans="1:15" ht="16.5" customHeight="1">
      <c r="A4" s="46"/>
      <c r="B4" s="46"/>
      <c r="C4" s="46"/>
      <c r="D4" s="46"/>
      <c r="E4" s="46"/>
      <c r="F4" s="46"/>
      <c r="G4" s="45"/>
      <c r="H4" s="111"/>
      <c r="I4" s="111"/>
      <c r="J4" s="111"/>
      <c r="K4" s="110"/>
      <c r="L4" s="93"/>
      <c r="M4" s="109"/>
      <c r="N4" s="108"/>
      <c r="O4" s="93"/>
    </row>
    <row r="5" spans="1:15" ht="48.75" customHeight="1">
      <c r="A5" s="46"/>
      <c r="B5" s="46"/>
      <c r="C5" s="46"/>
      <c r="D5" s="46"/>
      <c r="E5" s="46"/>
      <c r="F5" s="46"/>
      <c r="G5" s="45"/>
      <c r="H5" s="111"/>
      <c r="I5" s="111"/>
      <c r="J5" s="111"/>
      <c r="K5" s="110"/>
      <c r="L5" s="93"/>
      <c r="M5" s="109"/>
      <c r="N5" s="108"/>
      <c r="O5" s="93"/>
    </row>
    <row r="6" spans="1:15" ht="12" customHeight="1">
      <c r="A6" s="34"/>
      <c r="B6" s="34"/>
      <c r="C6" s="34"/>
      <c r="D6" s="34"/>
      <c r="E6" s="34"/>
      <c r="F6" s="34"/>
      <c r="G6" s="33"/>
      <c r="H6" s="27" t="s">
        <v>91</v>
      </c>
      <c r="I6" s="27" t="s">
        <v>91</v>
      </c>
      <c r="J6" s="29" t="s">
        <v>92</v>
      </c>
      <c r="K6" s="29" t="s">
        <v>91</v>
      </c>
      <c r="L6" s="91"/>
      <c r="M6" s="28" t="s">
        <v>91</v>
      </c>
      <c r="N6" s="27" t="s">
        <v>91</v>
      </c>
      <c r="O6" s="91"/>
    </row>
    <row r="7" spans="1:15" ht="30" customHeight="1">
      <c r="A7" s="24"/>
      <c r="B7" s="24"/>
      <c r="C7" s="24"/>
      <c r="D7" s="25" t="s">
        <v>28</v>
      </c>
      <c r="E7" s="25"/>
      <c r="F7" s="24"/>
      <c r="G7" s="23"/>
      <c r="H7" s="22">
        <f>H8+'第１表(4)'!H8</f>
        <v>8769995</v>
      </c>
      <c r="I7" s="22">
        <f>I8+'第１表(4)'!I8</f>
        <v>291862</v>
      </c>
      <c r="J7" s="22">
        <f>J8+'第１表(4)'!J8</f>
        <v>96862</v>
      </c>
      <c r="K7" s="22">
        <f>H7/'第１表(1)'!H8</f>
        <v>15252.165217391304</v>
      </c>
      <c r="L7" s="107"/>
      <c r="M7" s="22">
        <f>H7/('第１表(1)'!J8+'第１表(1)'!T8)</f>
        <v>1902.7977869385984</v>
      </c>
      <c r="N7" s="22">
        <f>H7/J7</f>
        <v>90.54113068076232</v>
      </c>
      <c r="O7" s="22"/>
    </row>
    <row r="8" spans="1:15" ht="30" customHeight="1">
      <c r="A8" s="26" t="s">
        <v>27</v>
      </c>
      <c r="B8" s="26"/>
      <c r="C8" s="26"/>
      <c r="D8" s="25" t="s">
        <v>26</v>
      </c>
      <c r="E8" s="25"/>
      <c r="F8" s="24"/>
      <c r="G8" s="23"/>
      <c r="H8" s="22">
        <f>SUM(H9,H11,H15,H18,H25,H30)+55000+276347</f>
        <v>1714074</v>
      </c>
      <c r="I8" s="22">
        <f>SUM(I9,I11,I15,I18,I25,I30)+500</f>
        <v>34471</v>
      </c>
      <c r="J8" s="22">
        <f>SUM(J9,J12,J16,J19,J26,J31)</f>
        <v>0</v>
      </c>
      <c r="K8" s="22">
        <f>H8/'第１表(1)'!H9</f>
        <v>18835.978021978022</v>
      </c>
      <c r="L8" s="107"/>
      <c r="M8" s="22">
        <f>H8/('第１表(1)'!J9+'第１表(1)'!T9)</f>
        <v>3441.9156626506024</v>
      </c>
      <c r="N8" s="22">
        <f>SUM(N9,N12,N16,N19,N26,N31)</f>
        <v>0</v>
      </c>
      <c r="O8" s="22"/>
    </row>
    <row r="9" spans="1:15" s="56" customFormat="1" ht="21.75" customHeight="1">
      <c r="A9" s="20">
        <v>50</v>
      </c>
      <c r="B9" s="20"/>
      <c r="C9" s="20"/>
      <c r="D9" s="18" t="s">
        <v>25</v>
      </c>
      <c r="E9" s="18"/>
      <c r="F9" s="19"/>
      <c r="G9" s="17"/>
      <c r="H9" s="104" t="s">
        <v>89</v>
      </c>
      <c r="I9" s="104" t="s">
        <v>89</v>
      </c>
      <c r="J9" s="16">
        <f>J10</f>
        <v>0</v>
      </c>
      <c r="K9" s="104" t="s">
        <v>90</v>
      </c>
      <c r="L9" s="106"/>
      <c r="M9" s="104" t="s">
        <v>90</v>
      </c>
      <c r="N9" s="16">
        <f>SUM(N10,N13,N17,N20,N27,N32)</f>
        <v>0</v>
      </c>
      <c r="O9" s="16"/>
    </row>
    <row r="10" spans="1:15" s="56" customFormat="1" ht="21.75" customHeight="1">
      <c r="A10" s="19"/>
      <c r="B10" s="20">
        <v>501</v>
      </c>
      <c r="C10" s="20"/>
      <c r="D10" s="19"/>
      <c r="E10" s="18" t="s">
        <v>24</v>
      </c>
      <c r="F10" s="18"/>
      <c r="G10" s="17"/>
      <c r="H10" s="104" t="s">
        <v>90</v>
      </c>
      <c r="I10" s="101" t="s">
        <v>90</v>
      </c>
      <c r="J10" s="103">
        <f>'[1]26 小分類別(販売額等)'!V2</f>
        <v>0</v>
      </c>
      <c r="K10" s="101" t="s">
        <v>90</v>
      </c>
      <c r="L10" s="102"/>
      <c r="M10" s="101" t="s">
        <v>90</v>
      </c>
      <c r="N10" s="16">
        <f>SUM(N11,N14,N18,N21,N28,N33)</f>
        <v>0</v>
      </c>
      <c r="O10" s="16"/>
    </row>
    <row r="11" spans="1:15" s="56" customFormat="1" ht="21.75" customHeight="1">
      <c r="A11" s="20">
        <v>51</v>
      </c>
      <c r="B11" s="20"/>
      <c r="C11" s="20"/>
      <c r="D11" s="18" t="s">
        <v>23</v>
      </c>
      <c r="E11" s="18"/>
      <c r="F11" s="19"/>
      <c r="G11" s="17"/>
      <c r="H11" s="16">
        <v>93411</v>
      </c>
      <c r="I11" s="16">
        <f>SUM(I12:I14)</f>
        <v>2098</v>
      </c>
      <c r="J11" s="16">
        <f>SUM(J12:J14)</f>
        <v>0</v>
      </c>
      <c r="K11" s="16">
        <f>H11/'第１表(1)'!H12</f>
        <v>9341.1</v>
      </c>
      <c r="L11" s="9"/>
      <c r="M11" s="16">
        <f>H11/('第１表(1)'!J12+'第１表(1)'!T12)</f>
        <v>4245.954545454545</v>
      </c>
      <c r="N11" s="16">
        <f>SUM(N12,N15,N19,N22,N29,N34)</f>
        <v>0</v>
      </c>
      <c r="O11" s="16"/>
    </row>
    <row r="12" spans="1:15" s="56" customFormat="1" ht="21.75" customHeight="1">
      <c r="A12" s="19"/>
      <c r="B12" s="20">
        <v>511</v>
      </c>
      <c r="C12" s="20"/>
      <c r="D12" s="19"/>
      <c r="E12" s="18" t="s">
        <v>22</v>
      </c>
      <c r="F12" s="18"/>
      <c r="G12" s="17"/>
      <c r="H12" s="103">
        <f>'[1]26 小分類別(販売額等)'!E3</f>
        <v>45404</v>
      </c>
      <c r="I12" s="103">
        <f>'[1]26 小分類別(販売額等)'!H3</f>
        <v>2098</v>
      </c>
      <c r="J12" s="103">
        <f>'[1]26 小分類別(販売額等)'!V3</f>
        <v>0</v>
      </c>
      <c r="K12" s="16">
        <f>H12/'第１表(1)'!H13</f>
        <v>9080.8</v>
      </c>
      <c r="L12" s="9"/>
      <c r="M12" s="16">
        <f>H12/('第１表(1)'!J13+'第１表(1)'!T13)</f>
        <v>3783.6666666666665</v>
      </c>
      <c r="N12" s="16">
        <f>SUM(N13,N16,N20,N23,N30,N35)</f>
        <v>0</v>
      </c>
      <c r="O12" s="16"/>
    </row>
    <row r="13" spans="1:15" s="56" customFormat="1" ht="21.75" customHeight="1">
      <c r="A13" s="19"/>
      <c r="B13" s="20">
        <v>512</v>
      </c>
      <c r="C13" s="20"/>
      <c r="D13" s="19"/>
      <c r="E13" s="18" t="s">
        <v>21</v>
      </c>
      <c r="F13" s="18"/>
      <c r="G13" s="17"/>
      <c r="H13" s="104" t="s">
        <v>89</v>
      </c>
      <c r="I13" s="103">
        <f>'[1]26 小分類別(販売額等)'!H4</f>
        <v>0</v>
      </c>
      <c r="J13" s="103">
        <f>'[1]26 小分類別(販売額等)'!V4</f>
        <v>0</v>
      </c>
      <c r="K13" s="104" t="s">
        <v>89</v>
      </c>
      <c r="L13" s="106"/>
      <c r="M13" s="104" t="s">
        <v>89</v>
      </c>
      <c r="N13" s="16">
        <f>SUM(N14,N17,N21,N24,N31,N36)</f>
        <v>0</v>
      </c>
      <c r="O13" s="16"/>
    </row>
    <row r="14" spans="1:15" s="56" customFormat="1" ht="21.75" customHeight="1">
      <c r="A14" s="19"/>
      <c r="B14" s="20">
        <v>513</v>
      </c>
      <c r="C14" s="20"/>
      <c r="D14" s="19"/>
      <c r="E14" s="18" t="s">
        <v>20</v>
      </c>
      <c r="F14" s="18"/>
      <c r="G14" s="17"/>
      <c r="H14" s="104" t="s">
        <v>89</v>
      </c>
      <c r="I14" s="103">
        <f>'[1]26 小分類別(販売額等)'!H5</f>
        <v>0</v>
      </c>
      <c r="J14" s="103">
        <f>'[1]26 小分類別(販売額等)'!V5</f>
        <v>0</v>
      </c>
      <c r="K14" s="101" t="s">
        <v>89</v>
      </c>
      <c r="L14" s="102"/>
      <c r="M14" s="101" t="s">
        <v>89</v>
      </c>
      <c r="N14" s="16">
        <f>SUM(N15,N18,N22,N25,N32,N37)</f>
        <v>0</v>
      </c>
      <c r="O14" s="16"/>
    </row>
    <row r="15" spans="1:15" s="56" customFormat="1" ht="21.75" customHeight="1">
      <c r="A15" s="20">
        <v>52</v>
      </c>
      <c r="B15" s="20"/>
      <c r="C15" s="20"/>
      <c r="D15" s="18" t="s">
        <v>19</v>
      </c>
      <c r="E15" s="18"/>
      <c r="F15" s="19"/>
      <c r="G15" s="17"/>
      <c r="H15" s="16">
        <f>SUM(H16:H17)</f>
        <v>266281</v>
      </c>
      <c r="I15" s="16">
        <f>SUM(I16:I17)</f>
        <v>3030</v>
      </c>
      <c r="J15" s="16">
        <f>SUM(J16:J17)</f>
        <v>0</v>
      </c>
      <c r="K15" s="16">
        <f>H15/'第１表(1)'!H16</f>
        <v>14014.78947368421</v>
      </c>
      <c r="L15" s="9"/>
      <c r="M15" s="16">
        <f>H15/('第１表(1)'!J16+'第１表(1)'!T16)</f>
        <v>2219.008333333333</v>
      </c>
      <c r="N15" s="16">
        <f>SUM(N16,N19,N23,N26,N33,N38)</f>
        <v>0</v>
      </c>
      <c r="O15" s="16"/>
    </row>
    <row r="16" spans="1:15" s="56" customFormat="1" ht="21.75" customHeight="1">
      <c r="A16" s="19"/>
      <c r="B16" s="20">
        <v>521</v>
      </c>
      <c r="C16" s="20"/>
      <c r="D16" s="19"/>
      <c r="E16" s="18" t="s">
        <v>18</v>
      </c>
      <c r="F16" s="18"/>
      <c r="G16" s="17"/>
      <c r="H16" s="103">
        <f>'[1]26 小分類別(販売額等)'!E6</f>
        <v>230340</v>
      </c>
      <c r="I16" s="103">
        <f>'[1]26 小分類別(販売額等)'!H6</f>
        <v>3000</v>
      </c>
      <c r="J16" s="103">
        <f>'[1]26 小分類別(販売額等)'!V6</f>
        <v>0</v>
      </c>
      <c r="K16" s="16">
        <f>H16/'第１表(1)'!H17</f>
        <v>17718.46153846154</v>
      </c>
      <c r="L16" s="9"/>
      <c r="M16" s="16">
        <f>H16/('第１表(1)'!J17+'第１表(1)'!T17)</f>
        <v>2678.3720930232557</v>
      </c>
      <c r="N16" s="16">
        <f>SUM(N17,N20,N24,N27,N34,N39)</f>
        <v>0</v>
      </c>
      <c r="O16" s="16"/>
    </row>
    <row r="17" spans="1:15" s="56" customFormat="1" ht="21.75" customHeight="1">
      <c r="A17" s="19"/>
      <c r="B17" s="20">
        <v>522</v>
      </c>
      <c r="C17" s="20"/>
      <c r="D17" s="19"/>
      <c r="E17" s="18" t="s">
        <v>17</v>
      </c>
      <c r="F17" s="18"/>
      <c r="G17" s="17"/>
      <c r="H17" s="103">
        <f>'[1]26 小分類別(販売額等)'!E7</f>
        <v>35941</v>
      </c>
      <c r="I17" s="103">
        <f>'[1]26 小分類別(販売額等)'!H7</f>
        <v>30</v>
      </c>
      <c r="J17" s="103">
        <f>'[1]26 小分類別(販売額等)'!V7</f>
        <v>0</v>
      </c>
      <c r="K17" s="16">
        <f>H17/'第１表(1)'!H18</f>
        <v>5990.166666666667</v>
      </c>
      <c r="L17" s="9"/>
      <c r="M17" s="16">
        <f>H17/('第１表(1)'!J18+'第１表(1)'!T18)</f>
        <v>1057.0882352941176</v>
      </c>
      <c r="N17" s="16">
        <f>SUM(N18,N21,N25,N28,N35,N40)</f>
        <v>0</v>
      </c>
      <c r="O17" s="16"/>
    </row>
    <row r="18" spans="1:15" s="56" customFormat="1" ht="21.75" customHeight="1">
      <c r="A18" s="20">
        <v>53</v>
      </c>
      <c r="B18" s="20"/>
      <c r="C18" s="20"/>
      <c r="D18" s="18" t="s">
        <v>16</v>
      </c>
      <c r="E18" s="18"/>
      <c r="F18" s="19"/>
      <c r="G18" s="17"/>
      <c r="H18" s="103">
        <v>610640</v>
      </c>
      <c r="I18" s="103">
        <f>SUM(I19:I24)</f>
        <v>12809</v>
      </c>
      <c r="J18" s="103">
        <f>SUM(J19:J24)</f>
        <v>0</v>
      </c>
      <c r="K18" s="16">
        <f>H18/'第１表(1)'!H19</f>
        <v>24425.6</v>
      </c>
      <c r="L18" s="9"/>
      <c r="M18" s="16">
        <f>H18/('第１表(1)'!J19+'第１表(1)'!T19)</f>
        <v>3570.9941520467837</v>
      </c>
      <c r="N18" s="16">
        <f>SUM(N19,N22,N26,N29,N36,N41)</f>
        <v>0</v>
      </c>
      <c r="O18" s="16"/>
    </row>
    <row r="19" spans="1:15" s="56" customFormat="1" ht="22.5" customHeight="1">
      <c r="A19" s="19"/>
      <c r="B19" s="20">
        <v>531</v>
      </c>
      <c r="C19" s="20"/>
      <c r="D19" s="19"/>
      <c r="E19" s="18" t="s">
        <v>15</v>
      </c>
      <c r="F19" s="18"/>
      <c r="G19" s="17"/>
      <c r="H19" s="103">
        <f>'[1]26 小分類別(販売額等)'!E8</f>
        <v>414497</v>
      </c>
      <c r="I19" s="103">
        <f>'[1]26 小分類別(販売額等)'!H8</f>
        <v>10002</v>
      </c>
      <c r="J19" s="103">
        <f>'[1]26 小分類別(販売額等)'!V8</f>
        <v>0</v>
      </c>
      <c r="K19" s="16">
        <f>H19/'第１表(1)'!H20</f>
        <v>31884.384615384617</v>
      </c>
      <c r="L19" s="9"/>
      <c r="M19" s="16">
        <f>H19/('第１表(1)'!J20+'第１表(1)'!T20)</f>
        <v>3512.686440677966</v>
      </c>
      <c r="N19" s="16">
        <f>SUM(N20,N23,N27,N30,N37,N42)</f>
        <v>0</v>
      </c>
      <c r="O19" s="16"/>
    </row>
    <row r="20" spans="1:15" s="56" customFormat="1" ht="22.5" customHeight="1">
      <c r="A20" s="19"/>
      <c r="B20" s="20">
        <v>532</v>
      </c>
      <c r="C20" s="20"/>
      <c r="D20" s="19"/>
      <c r="E20" s="18" t="s">
        <v>14</v>
      </c>
      <c r="F20" s="18"/>
      <c r="G20" s="17"/>
      <c r="H20" s="103">
        <f>'[1]26 小分類別(販売額等)'!E9</f>
        <v>20899</v>
      </c>
      <c r="I20" s="103">
        <f>'[1]26 小分類別(販売額等)'!H9</f>
        <v>2757</v>
      </c>
      <c r="J20" s="103">
        <f>'[1]26 小分類別(販売額等)'!V9</f>
        <v>0</v>
      </c>
      <c r="K20" s="16">
        <f>H20/'第１表(1)'!H21</f>
        <v>5224.75</v>
      </c>
      <c r="L20" s="9"/>
      <c r="M20" s="16">
        <f>H20/('第１表(1)'!J21+'第１表(1)'!T21)</f>
        <v>1393.2666666666667</v>
      </c>
      <c r="N20" s="16">
        <f>SUM(N21,N24,N28,N31,N38,N43)</f>
        <v>0</v>
      </c>
      <c r="O20" s="16"/>
    </row>
    <row r="21" spans="1:15" s="56" customFormat="1" ht="22.5" customHeight="1">
      <c r="A21" s="19"/>
      <c r="B21" s="20">
        <v>533</v>
      </c>
      <c r="C21" s="20"/>
      <c r="D21" s="19"/>
      <c r="E21" s="18" t="s">
        <v>13</v>
      </c>
      <c r="F21" s="18"/>
      <c r="G21" s="17"/>
      <c r="H21" s="104" t="s">
        <v>89</v>
      </c>
      <c r="I21" s="103">
        <f>'[1]26 小分類別(販売額等)'!H10</f>
        <v>0</v>
      </c>
      <c r="J21" s="103">
        <f>'[1]26 小分類別(販売額等)'!V10</f>
        <v>0</v>
      </c>
      <c r="K21" s="104" t="s">
        <v>89</v>
      </c>
      <c r="L21" s="106"/>
      <c r="M21" s="104" t="s">
        <v>89</v>
      </c>
      <c r="N21" s="16">
        <f>SUM(N22,N25,N29,N32,N39,N44)</f>
        <v>0</v>
      </c>
      <c r="O21" s="16"/>
    </row>
    <row r="22" spans="1:15" s="56" customFormat="1" ht="22.5" customHeight="1">
      <c r="A22" s="19"/>
      <c r="B22" s="20">
        <v>534</v>
      </c>
      <c r="C22" s="20"/>
      <c r="D22" s="19"/>
      <c r="E22" s="18" t="s">
        <v>12</v>
      </c>
      <c r="F22" s="18"/>
      <c r="G22" s="17"/>
      <c r="H22" s="104" t="s">
        <v>89</v>
      </c>
      <c r="I22" s="103">
        <f>'[1]26 小分類別(販売額等)'!H11</f>
        <v>0</v>
      </c>
      <c r="J22" s="103">
        <f>'[1]26 小分類別(販売額等)'!V11</f>
        <v>0</v>
      </c>
      <c r="K22" s="101" t="s">
        <v>89</v>
      </c>
      <c r="L22" s="102"/>
      <c r="M22" s="101" t="s">
        <v>89</v>
      </c>
      <c r="N22" s="16">
        <f>SUM(N23,N26,N30,N33,N40,N45)</f>
        <v>0</v>
      </c>
      <c r="O22" s="16"/>
    </row>
    <row r="23" spans="1:15" s="56" customFormat="1" ht="22.5" customHeight="1">
      <c r="A23" s="19"/>
      <c r="B23" s="20">
        <v>535</v>
      </c>
      <c r="C23" s="20"/>
      <c r="D23" s="19"/>
      <c r="E23" s="18" t="s">
        <v>11</v>
      </c>
      <c r="F23" s="18"/>
      <c r="G23" s="17"/>
      <c r="H23" s="103">
        <f>'[1]26 小分類別(販売額等)'!E12</f>
        <v>0</v>
      </c>
      <c r="I23" s="103">
        <f>'[1]26 小分類別(販売額等)'!H12</f>
        <v>0</v>
      </c>
      <c r="J23" s="103">
        <f>'[1]26 小分類別(販売額等)'!V12</f>
        <v>0</v>
      </c>
      <c r="K23" s="103">
        <f>'[1]26 小分類別(販売額等)'!W12</f>
        <v>0</v>
      </c>
      <c r="L23" s="105"/>
      <c r="M23" s="103">
        <f>'[1]26 小分類別(販売額等)'!X12</f>
        <v>0</v>
      </c>
      <c r="N23" s="16">
        <f>SUM(N24,N27,N31,N34,N41,N46)</f>
        <v>0</v>
      </c>
      <c r="O23" s="16"/>
    </row>
    <row r="24" spans="1:15" s="56" customFormat="1" ht="22.5" customHeight="1">
      <c r="A24" s="19"/>
      <c r="B24" s="20">
        <v>536</v>
      </c>
      <c r="C24" s="20"/>
      <c r="D24" s="19"/>
      <c r="E24" s="18" t="s">
        <v>10</v>
      </c>
      <c r="F24" s="18"/>
      <c r="G24" s="17"/>
      <c r="H24" s="103">
        <f>'[1]26 小分類別(販売額等)'!E13</f>
        <v>36216</v>
      </c>
      <c r="I24" s="103">
        <f>'[1]26 小分類別(販売額等)'!H13</f>
        <v>50</v>
      </c>
      <c r="J24" s="103">
        <f>'[1]26 小分類別(販売額等)'!V13</f>
        <v>0</v>
      </c>
      <c r="K24" s="16">
        <f>H24/'第１表(1)'!H25</f>
        <v>9054</v>
      </c>
      <c r="L24" s="9"/>
      <c r="M24" s="16">
        <f>H24/('第１表(1)'!J25+'第１表(1)'!T25)</f>
        <v>2414.4</v>
      </c>
      <c r="N24" s="16">
        <f>SUM(N25,N28,N32,N35,N42,N47)</f>
        <v>0</v>
      </c>
      <c r="O24" s="16"/>
    </row>
    <row r="25" spans="1:15" s="56" customFormat="1" ht="22.5" customHeight="1">
      <c r="A25" s="20">
        <v>54</v>
      </c>
      <c r="B25" s="20"/>
      <c r="C25" s="20"/>
      <c r="D25" s="18" t="s">
        <v>9</v>
      </c>
      <c r="E25" s="18"/>
      <c r="F25" s="19"/>
      <c r="G25" s="17"/>
      <c r="H25" s="103">
        <f>SUM(H26:H29)</f>
        <v>412395</v>
      </c>
      <c r="I25" s="103">
        <f>SUM(I26:I29)</f>
        <v>9533</v>
      </c>
      <c r="J25" s="103">
        <f>SUM(J26:J29)</f>
        <v>0</v>
      </c>
      <c r="K25" s="16">
        <f>H25/'第１表(1)'!H26</f>
        <v>20619.75</v>
      </c>
      <c r="L25" s="9"/>
      <c r="M25" s="16">
        <f>H25/('第１表(1)'!J26+'第１表(1)'!T26)</f>
        <v>4083.1188118811883</v>
      </c>
      <c r="N25" s="16">
        <f>SUM(N26,N29,N33,N36,N43,N48)</f>
        <v>0</v>
      </c>
      <c r="O25" s="16"/>
    </row>
    <row r="26" spans="1:15" s="56" customFormat="1" ht="22.5" customHeight="1">
      <c r="A26" s="19"/>
      <c r="B26" s="20">
        <v>541</v>
      </c>
      <c r="C26" s="20"/>
      <c r="D26" s="19"/>
      <c r="E26" s="18" t="s">
        <v>8</v>
      </c>
      <c r="F26" s="18"/>
      <c r="G26" s="17"/>
      <c r="H26" s="103">
        <f>'[1]26 小分類別(販売額等)'!E14</f>
        <v>50727</v>
      </c>
      <c r="I26" s="103">
        <f>'[1]26 小分類別(販売額等)'!H14</f>
        <v>4274</v>
      </c>
      <c r="J26" s="103">
        <f>'[1]26 小分類別(販売額等)'!V14</f>
        <v>0</v>
      </c>
      <c r="K26" s="16">
        <f>H26/'第１表(1)'!H27</f>
        <v>8454.5</v>
      </c>
      <c r="L26" s="9"/>
      <c r="M26" s="16">
        <f>H26/('第１表(1)'!J27+'第１表(1)'!T27)</f>
        <v>2113.625</v>
      </c>
      <c r="N26" s="16">
        <f>SUM(N27,N30,N34,N37,N44,N49)</f>
        <v>0</v>
      </c>
      <c r="O26" s="16"/>
    </row>
    <row r="27" spans="1:15" s="56" customFormat="1" ht="22.5" customHeight="1">
      <c r="A27" s="19"/>
      <c r="B27" s="20">
        <v>542</v>
      </c>
      <c r="C27" s="20"/>
      <c r="D27" s="19"/>
      <c r="E27" s="18" t="s">
        <v>7</v>
      </c>
      <c r="F27" s="18"/>
      <c r="G27" s="17"/>
      <c r="H27" s="103">
        <f>'[1]26 小分類別(販売額等)'!E15</f>
        <v>207554</v>
      </c>
      <c r="I27" s="103">
        <f>'[1]26 小分類別(販売額等)'!H15</f>
        <v>4926</v>
      </c>
      <c r="J27" s="103">
        <f>'[1]26 小分類別(販売額等)'!V15</f>
        <v>0</v>
      </c>
      <c r="K27" s="16">
        <f>H27/'第１表(1)'!H28</f>
        <v>34592.333333333336</v>
      </c>
      <c r="L27" s="9"/>
      <c r="M27" s="16">
        <f>H27/('第１表(1)'!J28+'第１表(1)'!T28)</f>
        <v>5062.292682926829</v>
      </c>
      <c r="N27" s="16">
        <f>SUM(N28,N31,N35,N38,N45,N50)</f>
        <v>0</v>
      </c>
      <c r="O27" s="16"/>
    </row>
    <row r="28" spans="1:15" s="56" customFormat="1" ht="22.5" customHeight="1">
      <c r="A28" s="19"/>
      <c r="B28" s="20">
        <v>543</v>
      </c>
      <c r="C28" s="20"/>
      <c r="D28" s="19"/>
      <c r="E28" s="18" t="s">
        <v>6</v>
      </c>
      <c r="F28" s="18"/>
      <c r="G28" s="17"/>
      <c r="H28" s="103">
        <f>'[1]26 小分類別(販売額等)'!E16</f>
        <v>125897</v>
      </c>
      <c r="I28" s="103">
        <f>'[1]26 小分類別(販売額等)'!H16</f>
        <v>0</v>
      </c>
      <c r="J28" s="103">
        <f>'[1]26 小分類別(販売額等)'!V16</f>
        <v>0</v>
      </c>
      <c r="K28" s="16">
        <f>H28/'第１表(1)'!H29</f>
        <v>25179.4</v>
      </c>
      <c r="L28" s="9"/>
      <c r="M28" s="16">
        <f>H28/('第１表(1)'!J29+'第１表(1)'!T29)</f>
        <v>6626.1578947368425</v>
      </c>
      <c r="N28" s="16">
        <f>SUM(N29,N32,N36,N39,N46,N51)</f>
        <v>0</v>
      </c>
      <c r="O28" s="16"/>
    </row>
    <row r="29" spans="1:15" s="56" customFormat="1" ht="22.5" customHeight="1">
      <c r="A29" s="19"/>
      <c r="B29" s="20">
        <v>549</v>
      </c>
      <c r="C29" s="20"/>
      <c r="D29" s="19"/>
      <c r="E29" s="18" t="s">
        <v>5</v>
      </c>
      <c r="F29" s="18"/>
      <c r="G29" s="17"/>
      <c r="H29" s="103">
        <f>'[1]26 小分類別(販売額等)'!E17</f>
        <v>28217</v>
      </c>
      <c r="I29" s="103">
        <f>'[1]26 小分類別(販売額等)'!H17</f>
        <v>333</v>
      </c>
      <c r="J29" s="103">
        <f>'[1]26 小分類別(販売額等)'!V17</f>
        <v>0</v>
      </c>
      <c r="K29" s="16">
        <f>H29/'第１表(1)'!H30</f>
        <v>9405.666666666666</v>
      </c>
      <c r="L29" s="9"/>
      <c r="M29" s="16">
        <f>H29/('第１表(1)'!J30+'第１表(1)'!T30)</f>
        <v>1659.8235294117646</v>
      </c>
      <c r="N29" s="16">
        <f>SUM(N30,N33,N37,N40,N47,N52)</f>
        <v>0</v>
      </c>
      <c r="O29" s="16"/>
    </row>
    <row r="30" spans="1:15" s="56" customFormat="1" ht="22.5" customHeight="1">
      <c r="A30" s="20">
        <v>55</v>
      </c>
      <c r="B30" s="20"/>
      <c r="C30" s="20"/>
      <c r="D30" s="18" t="s">
        <v>4</v>
      </c>
      <c r="E30" s="18"/>
      <c r="F30" s="19"/>
      <c r="G30" s="17"/>
      <c r="H30" s="104" t="s">
        <v>89</v>
      </c>
      <c r="I30" s="103">
        <f>SUM(I31:I34)</f>
        <v>6501</v>
      </c>
      <c r="J30" s="103">
        <f>SUM(J31:J34)</f>
        <v>0</v>
      </c>
      <c r="K30" s="101" t="s">
        <v>89</v>
      </c>
      <c r="L30" s="102"/>
      <c r="M30" s="101" t="s">
        <v>89</v>
      </c>
      <c r="N30" s="16">
        <f>SUM(N31,N34,N38,N41,N48,N53)</f>
        <v>0</v>
      </c>
      <c r="O30" s="16"/>
    </row>
    <row r="31" spans="1:15" s="56" customFormat="1" ht="22.5" customHeight="1">
      <c r="A31" s="19"/>
      <c r="B31" s="20">
        <v>551</v>
      </c>
      <c r="C31" s="20"/>
      <c r="D31" s="19"/>
      <c r="E31" s="18" t="s">
        <v>3</v>
      </c>
      <c r="F31" s="18"/>
      <c r="G31" s="17"/>
      <c r="H31" s="103">
        <f>'[1]26 小分類別(販売額等)'!E18</f>
        <v>20299</v>
      </c>
      <c r="I31" s="103">
        <f>'[1]26 小分類別(販売額等)'!H18</f>
        <v>2039</v>
      </c>
      <c r="J31" s="103">
        <f>'[1]26 小分類別(販売額等)'!V18</f>
        <v>0</v>
      </c>
      <c r="K31" s="16">
        <f>H31/'第１表(1)'!H32</f>
        <v>5074.75</v>
      </c>
      <c r="L31" s="9"/>
      <c r="M31" s="16">
        <f>H31/('第１表(1)'!J32+'第１表(1)'!T32)</f>
        <v>1353.2666666666667</v>
      </c>
      <c r="N31" s="16">
        <f>SUM(N32,N35,N39,N42,N49,N54)</f>
        <v>0</v>
      </c>
      <c r="O31" s="16"/>
    </row>
    <row r="32" spans="1:15" s="56" customFormat="1" ht="22.5" customHeight="1">
      <c r="A32" s="19"/>
      <c r="B32" s="20">
        <v>552</v>
      </c>
      <c r="C32" s="20"/>
      <c r="D32" s="19"/>
      <c r="E32" s="18" t="s">
        <v>2</v>
      </c>
      <c r="F32" s="18"/>
      <c r="G32" s="17"/>
      <c r="H32" s="104" t="s">
        <v>89</v>
      </c>
      <c r="I32" s="103">
        <f>'[1]26 小分類別(販売額等)'!H19</f>
        <v>0</v>
      </c>
      <c r="J32" s="103">
        <f>'[1]26 小分類別(販売額等)'!V19</f>
        <v>0</v>
      </c>
      <c r="K32" s="101" t="s">
        <v>89</v>
      </c>
      <c r="L32" s="102"/>
      <c r="M32" s="101" t="s">
        <v>89</v>
      </c>
      <c r="N32" s="16">
        <f>SUM(N33,N36,N40,N43,N50,N55)</f>
        <v>0</v>
      </c>
      <c r="O32" s="16"/>
    </row>
    <row r="33" spans="1:15" s="56" customFormat="1" ht="22.5" customHeight="1">
      <c r="A33" s="19"/>
      <c r="B33" s="20">
        <v>553</v>
      </c>
      <c r="C33" s="20"/>
      <c r="D33" s="19"/>
      <c r="E33" s="18" t="s">
        <v>1</v>
      </c>
      <c r="F33" s="18"/>
      <c r="G33" s="17"/>
      <c r="H33" s="104" t="s">
        <v>89</v>
      </c>
      <c r="I33" s="103">
        <f>'[1]26 小分類別(販売額等)'!H20</f>
        <v>0</v>
      </c>
      <c r="J33" s="103">
        <f>'[1]26 小分類別(販売額等)'!V20</f>
        <v>0</v>
      </c>
      <c r="K33" s="101" t="s">
        <v>89</v>
      </c>
      <c r="L33" s="102"/>
      <c r="M33" s="101" t="s">
        <v>89</v>
      </c>
      <c r="N33" s="16">
        <f>SUM(N34,N37,N41,N44,N51,N56)</f>
        <v>0</v>
      </c>
      <c r="O33" s="16"/>
    </row>
    <row r="34" spans="1:15" s="56" customFormat="1" ht="22.5" customHeight="1">
      <c r="A34" s="13"/>
      <c r="B34" s="14">
        <v>559</v>
      </c>
      <c r="C34" s="14"/>
      <c r="D34" s="13"/>
      <c r="E34" s="12" t="s">
        <v>0</v>
      </c>
      <c r="F34" s="12"/>
      <c r="G34" s="11"/>
      <c r="H34" s="100">
        <f>'[1]26 小分類別(販売額等)'!E21</f>
        <v>167934</v>
      </c>
      <c r="I34" s="99">
        <f>'[1]26 小分類別(販売額等)'!H21</f>
        <v>4462</v>
      </c>
      <c r="J34" s="99">
        <f>'[1]26 小分類別(販売額等)'!V21</f>
        <v>0</v>
      </c>
      <c r="K34" s="8">
        <f>H34/'第１表(1)'!H35</f>
        <v>20991.75</v>
      </c>
      <c r="L34" s="9"/>
      <c r="M34" s="8">
        <f>H34/('第１表(1)'!J35+'第１表(1)'!T35)</f>
        <v>4538.756756756757</v>
      </c>
      <c r="N34" s="8">
        <f>SUM(N35,N38,N42,N45,N52,N57)</f>
        <v>0</v>
      </c>
      <c r="O34" s="9"/>
    </row>
    <row r="35" spans="1:9" ht="12">
      <c r="A35" s="4"/>
      <c r="B35" s="4"/>
      <c r="C35" s="4"/>
      <c r="D35" s="4"/>
      <c r="E35" s="4"/>
      <c r="F35" s="4"/>
      <c r="G35" s="5"/>
      <c r="H35" s="5"/>
      <c r="I35" s="4"/>
    </row>
    <row r="36" spans="1:9" ht="12">
      <c r="A36" s="4"/>
      <c r="B36" s="4"/>
      <c r="C36" s="4"/>
      <c r="D36" s="4"/>
      <c r="E36" s="4"/>
      <c r="F36" s="4"/>
      <c r="G36" s="5"/>
      <c r="H36" s="5"/>
      <c r="I36" s="4"/>
    </row>
    <row r="37" spans="1:9" ht="12">
      <c r="A37" s="4"/>
      <c r="B37" s="4"/>
      <c r="C37" s="4"/>
      <c r="D37" s="4"/>
      <c r="E37" s="4"/>
      <c r="F37" s="4"/>
      <c r="G37" s="5"/>
      <c r="H37" s="5"/>
      <c r="I37" s="4"/>
    </row>
    <row r="38" spans="1:9" ht="12">
      <c r="A38" s="4"/>
      <c r="B38" s="4"/>
      <c r="C38" s="4"/>
      <c r="D38" s="4"/>
      <c r="E38" s="4"/>
      <c r="F38" s="4"/>
      <c r="G38" s="5"/>
      <c r="H38" s="5"/>
      <c r="I38" s="4"/>
    </row>
    <row r="39" spans="1:9" ht="12">
      <c r="A39" s="4"/>
      <c r="B39" s="4"/>
      <c r="C39" s="4"/>
      <c r="D39" s="4"/>
      <c r="E39" s="4"/>
      <c r="F39" s="4"/>
      <c r="G39" s="5"/>
      <c r="H39" s="5"/>
      <c r="I39" s="4"/>
    </row>
    <row r="40" spans="1:9" ht="12">
      <c r="A40" s="4"/>
      <c r="B40" s="4"/>
      <c r="C40" s="4"/>
      <c r="D40" s="4"/>
      <c r="E40" s="4"/>
      <c r="F40" s="4"/>
      <c r="G40" s="5"/>
      <c r="H40" s="5"/>
      <c r="I40" s="4"/>
    </row>
    <row r="41" spans="1:9" ht="12">
      <c r="A41" s="4"/>
      <c r="B41" s="4"/>
      <c r="C41" s="4"/>
      <c r="D41" s="4"/>
      <c r="E41" s="4"/>
      <c r="F41" s="4"/>
      <c r="G41" s="5"/>
      <c r="H41" s="5"/>
      <c r="I41" s="4"/>
    </row>
    <row r="42" spans="1:9" ht="12">
      <c r="A42" s="4"/>
      <c r="B42" s="4"/>
      <c r="C42" s="4"/>
      <c r="D42" s="4"/>
      <c r="E42" s="4"/>
      <c r="F42" s="4"/>
      <c r="G42" s="5"/>
      <c r="H42" s="5"/>
      <c r="I42" s="4"/>
    </row>
    <row r="43" spans="1:9" ht="12">
      <c r="A43" s="4"/>
      <c r="B43" s="4"/>
      <c r="C43" s="4"/>
      <c r="D43" s="4"/>
      <c r="E43" s="4"/>
      <c r="F43" s="4"/>
      <c r="G43" s="4"/>
      <c r="H43" s="4"/>
      <c r="I43" s="4"/>
    </row>
    <row r="44" spans="1:9" ht="12">
      <c r="A44" s="4"/>
      <c r="B44" s="4"/>
      <c r="C44" s="4"/>
      <c r="D44" s="4"/>
      <c r="E44" s="4"/>
      <c r="F44" s="4"/>
      <c r="G44" s="4"/>
      <c r="H44" s="4"/>
      <c r="I44" s="4"/>
    </row>
    <row r="45" spans="1:9" ht="12">
      <c r="A45" s="4"/>
      <c r="B45" s="4"/>
      <c r="C45" s="4"/>
      <c r="D45" s="4"/>
      <c r="E45" s="4"/>
      <c r="F45" s="4"/>
      <c r="G45" s="4"/>
      <c r="H45" s="4"/>
      <c r="I45" s="4"/>
    </row>
    <row r="46" spans="1:9" ht="12">
      <c r="A46" s="4"/>
      <c r="B46" s="4"/>
      <c r="C46" s="4"/>
      <c r="D46" s="4"/>
      <c r="E46" s="4"/>
      <c r="F46" s="4"/>
      <c r="G46" s="4"/>
      <c r="H46" s="4"/>
      <c r="I46" s="4"/>
    </row>
    <row r="47" spans="1:9" ht="12">
      <c r="A47" s="4"/>
      <c r="B47" s="4"/>
      <c r="C47" s="4"/>
      <c r="D47" s="4"/>
      <c r="E47" s="4"/>
      <c r="F47" s="4"/>
      <c r="G47" s="4"/>
      <c r="H47" s="4"/>
      <c r="I47" s="4"/>
    </row>
    <row r="48" spans="1:9" ht="12">
      <c r="A48" s="4"/>
      <c r="B48" s="4"/>
      <c r="C48" s="4"/>
      <c r="D48" s="4"/>
      <c r="E48" s="4"/>
      <c r="F48" s="4"/>
      <c r="G48" s="4"/>
      <c r="H48" s="4"/>
      <c r="I48" s="4"/>
    </row>
    <row r="49" spans="1:9" ht="12">
      <c r="A49" s="4"/>
      <c r="B49" s="4"/>
      <c r="C49" s="4"/>
      <c r="D49" s="4"/>
      <c r="E49" s="4"/>
      <c r="F49" s="4"/>
      <c r="G49" s="4"/>
      <c r="H49" s="4"/>
      <c r="I49" s="4"/>
    </row>
    <row r="50" spans="1:9" ht="12">
      <c r="A50" s="4"/>
      <c r="B50" s="4"/>
      <c r="C50" s="4"/>
      <c r="D50" s="4"/>
      <c r="E50" s="4"/>
      <c r="F50" s="4"/>
      <c r="G50" s="4"/>
      <c r="H50" s="4"/>
      <c r="I50" s="4"/>
    </row>
  </sheetData>
  <sheetProtection/>
  <mergeCells count="62">
    <mergeCell ref="B34:C34"/>
    <mergeCell ref="E34:F34"/>
    <mergeCell ref="B31:C31"/>
    <mergeCell ref="E31:F31"/>
    <mergeCell ref="B32:C32"/>
    <mergeCell ref="E32:F32"/>
    <mergeCell ref="B33:C33"/>
    <mergeCell ref="E33:F33"/>
    <mergeCell ref="B26:C26"/>
    <mergeCell ref="E26:F26"/>
    <mergeCell ref="B28:C28"/>
    <mergeCell ref="E28:F28"/>
    <mergeCell ref="B27:C27"/>
    <mergeCell ref="E27:F27"/>
    <mergeCell ref="A30:C30"/>
    <mergeCell ref="D30:E30"/>
    <mergeCell ref="B23:C23"/>
    <mergeCell ref="E23:F23"/>
    <mergeCell ref="B24:C24"/>
    <mergeCell ref="E24:F24"/>
    <mergeCell ref="A25:C25"/>
    <mergeCell ref="D25:E25"/>
    <mergeCell ref="B29:C29"/>
    <mergeCell ref="E29:F29"/>
    <mergeCell ref="B20:C20"/>
    <mergeCell ref="E20:F20"/>
    <mergeCell ref="B21:C21"/>
    <mergeCell ref="E21:F21"/>
    <mergeCell ref="B22:C22"/>
    <mergeCell ref="E22:F22"/>
    <mergeCell ref="B19:C19"/>
    <mergeCell ref="E19:F19"/>
    <mergeCell ref="B17:C17"/>
    <mergeCell ref="E17:F17"/>
    <mergeCell ref="A18:C18"/>
    <mergeCell ref="D18:E18"/>
    <mergeCell ref="B16:C16"/>
    <mergeCell ref="E16:F16"/>
    <mergeCell ref="B14:C14"/>
    <mergeCell ref="E14:F14"/>
    <mergeCell ref="A15:C15"/>
    <mergeCell ref="D15:E15"/>
    <mergeCell ref="A11:C11"/>
    <mergeCell ref="D11:E11"/>
    <mergeCell ref="B12:C12"/>
    <mergeCell ref="E12:F12"/>
    <mergeCell ref="B13:C13"/>
    <mergeCell ref="E13:F13"/>
    <mergeCell ref="A8:C8"/>
    <mergeCell ref="D8:E8"/>
    <mergeCell ref="A9:C9"/>
    <mergeCell ref="D9:E9"/>
    <mergeCell ref="B10:C10"/>
    <mergeCell ref="E10:F10"/>
    <mergeCell ref="N3:N5"/>
    <mergeCell ref="J2:J5"/>
    <mergeCell ref="K3:K5"/>
    <mergeCell ref="M3:M5"/>
    <mergeCell ref="D7:E7"/>
    <mergeCell ref="A2:G6"/>
    <mergeCell ref="H2:H5"/>
    <mergeCell ref="I2:I5"/>
  </mergeCells>
  <printOptions/>
  <pageMargins left="0.7874015748031497" right="0.7874015748031497" top="0.984251968503937" bottom="0.984251968503937" header="0.5118110236220472" footer="0.3937007874015748"/>
  <pageSetup firstPageNumber="16" useFirstPageNumber="1" horizontalDpi="600" verticalDpi="600" orientation="portrait" paperSize="9" r:id="rId3"/>
  <headerFooter alignWithMargins="0">
    <oddFooter>&amp;C&amp;"ＭＳ 明朝,標準" －&amp;P－</oddFooter>
  </headerFooter>
  <colBreaks count="1" manualBreakCount="1">
    <brk id="11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N50"/>
  <sheetViews>
    <sheetView zoomScalePageLayoutView="0" workbookViewId="0" topLeftCell="A1">
      <selection activeCell="O24" sqref="O24"/>
    </sheetView>
  </sheetViews>
  <sheetFormatPr defaultColWidth="9.00390625" defaultRowHeight="13.5"/>
  <cols>
    <col min="1" max="1" width="0.74609375" style="1" customWidth="1"/>
    <col min="2" max="3" width="2.25390625" style="1" customWidth="1"/>
    <col min="4" max="4" width="1.37890625" style="1" customWidth="1"/>
    <col min="5" max="5" width="25.625" style="1" customWidth="1"/>
    <col min="6" max="7" width="0.6171875" style="1" customWidth="1"/>
    <col min="8" max="8" width="15.00390625" style="1" customWidth="1"/>
    <col min="9" max="10" width="13.00390625" style="1" customWidth="1"/>
    <col min="11" max="11" width="12.50390625" style="1" customWidth="1"/>
    <col min="12" max="12" width="0.6171875" style="1" customWidth="1"/>
    <col min="13" max="14" width="12.50390625" style="1" customWidth="1"/>
    <col min="15" max="16384" width="9.00390625" style="1" customWidth="1"/>
  </cols>
  <sheetData>
    <row r="1" spans="1:9" s="69" customFormat="1" ht="22.5" customHeight="1">
      <c r="A1" s="97"/>
      <c r="B1" s="74"/>
      <c r="C1" s="74"/>
      <c r="D1" s="74"/>
      <c r="E1" s="74"/>
      <c r="F1" s="74"/>
      <c r="G1" s="74"/>
      <c r="H1" s="74"/>
      <c r="I1" s="73"/>
    </row>
    <row r="2" spans="1:14" ht="16.5" customHeight="1">
      <c r="A2" s="68" t="s">
        <v>49</v>
      </c>
      <c r="B2" s="67"/>
      <c r="C2" s="67"/>
      <c r="D2" s="67"/>
      <c r="E2" s="67"/>
      <c r="F2" s="67"/>
      <c r="G2" s="66"/>
      <c r="H2" s="44" t="s">
        <v>99</v>
      </c>
      <c r="I2" s="44" t="s">
        <v>98</v>
      </c>
      <c r="J2" s="53" t="s">
        <v>97</v>
      </c>
      <c r="K2" s="113"/>
      <c r="L2" s="94"/>
      <c r="M2" s="96" t="s">
        <v>96</v>
      </c>
      <c r="N2" s="96"/>
    </row>
    <row r="3" spans="1:14" ht="16.5" customHeight="1">
      <c r="A3" s="46"/>
      <c r="B3" s="46"/>
      <c r="C3" s="46"/>
      <c r="D3" s="46"/>
      <c r="E3" s="46"/>
      <c r="F3" s="46"/>
      <c r="G3" s="45"/>
      <c r="H3" s="111"/>
      <c r="I3" s="111"/>
      <c r="J3" s="111"/>
      <c r="K3" s="44" t="s">
        <v>95</v>
      </c>
      <c r="L3" s="93"/>
      <c r="M3" s="112" t="s">
        <v>94</v>
      </c>
      <c r="N3" s="55" t="s">
        <v>93</v>
      </c>
    </row>
    <row r="4" spans="1:14" ht="16.5" customHeight="1">
      <c r="A4" s="46"/>
      <c r="B4" s="46"/>
      <c r="C4" s="46"/>
      <c r="D4" s="46"/>
      <c r="E4" s="46"/>
      <c r="F4" s="46"/>
      <c r="G4" s="45"/>
      <c r="H4" s="111"/>
      <c r="I4" s="111"/>
      <c r="J4" s="111"/>
      <c r="K4" s="110"/>
      <c r="L4" s="93"/>
      <c r="M4" s="109"/>
      <c r="N4" s="108"/>
    </row>
    <row r="5" spans="1:14" ht="48.75" customHeight="1">
      <c r="A5" s="46"/>
      <c r="B5" s="46"/>
      <c r="C5" s="46"/>
      <c r="D5" s="46"/>
      <c r="E5" s="46"/>
      <c r="F5" s="46"/>
      <c r="G5" s="45"/>
      <c r="H5" s="111"/>
      <c r="I5" s="111"/>
      <c r="J5" s="111"/>
      <c r="K5" s="110"/>
      <c r="L5" s="93"/>
      <c r="M5" s="109"/>
      <c r="N5" s="108"/>
    </row>
    <row r="6" spans="1:14" ht="12" customHeight="1">
      <c r="A6" s="34"/>
      <c r="B6" s="34"/>
      <c r="C6" s="34"/>
      <c r="D6" s="34"/>
      <c r="E6" s="34"/>
      <c r="F6" s="34"/>
      <c r="G6" s="33"/>
      <c r="H6" s="27" t="s">
        <v>91</v>
      </c>
      <c r="I6" s="27" t="s">
        <v>91</v>
      </c>
      <c r="J6" s="29" t="s">
        <v>102</v>
      </c>
      <c r="K6" s="29" t="s">
        <v>91</v>
      </c>
      <c r="L6" s="91"/>
      <c r="M6" s="28" t="s">
        <v>91</v>
      </c>
      <c r="N6" s="27" t="s">
        <v>91</v>
      </c>
    </row>
    <row r="7" spans="1:14" ht="26.25" customHeight="1">
      <c r="A7" s="24"/>
      <c r="B7" s="24"/>
      <c r="C7" s="24"/>
      <c r="D7" s="25" t="s">
        <v>28</v>
      </c>
      <c r="E7" s="25"/>
      <c r="F7" s="24"/>
      <c r="G7" s="23"/>
      <c r="H7" s="89">
        <f>'第１表(3)'!H8+H8</f>
        <v>8769995</v>
      </c>
      <c r="I7" s="89">
        <f>'第１表(3)'!I8+I8</f>
        <v>291862</v>
      </c>
      <c r="J7" s="89">
        <f>'第１表(3)'!J8+J8</f>
        <v>96862</v>
      </c>
      <c r="K7" s="89">
        <f>'第１表(3)'!K7</f>
        <v>15252.165217391304</v>
      </c>
      <c r="L7" s="89"/>
      <c r="M7" s="89">
        <f>'第１表(3)'!M7</f>
        <v>1902.7977869385984</v>
      </c>
      <c r="N7" s="89">
        <f>'第１表(3)'!N7</f>
        <v>90.54113068076232</v>
      </c>
    </row>
    <row r="8" spans="1:14" ht="25.5" customHeight="1">
      <c r="A8" s="26" t="s">
        <v>86</v>
      </c>
      <c r="B8" s="26"/>
      <c r="C8" s="26"/>
      <c r="D8" s="25" t="s">
        <v>85</v>
      </c>
      <c r="E8" s="25"/>
      <c r="F8" s="24"/>
      <c r="G8" s="23"/>
      <c r="H8" s="89">
        <f>SUM(H9,H12,H18,H26,H30,H40)</f>
        <v>7055921</v>
      </c>
      <c r="I8" s="89">
        <f>SUM(I9,I12,I18,I26,I30,I40)</f>
        <v>257391</v>
      </c>
      <c r="J8" s="89">
        <f>SUM(J9,J12,J18,J26,J30,J40)</f>
        <v>96862</v>
      </c>
      <c r="K8" s="89">
        <f>H8/'第1表(2)'!H8</f>
        <v>14578.349173553719</v>
      </c>
      <c r="L8" s="89"/>
      <c r="M8" s="89">
        <f>H8/('第1表(2)'!J8+'第1表(2)'!T8)</f>
        <v>1716.351495986378</v>
      </c>
      <c r="N8" s="89">
        <f>H8/J8</f>
        <v>72.84508888934774</v>
      </c>
    </row>
    <row r="9" spans="1:14" s="56" customFormat="1" ht="16.5" customHeight="1">
      <c r="A9" s="20">
        <v>56</v>
      </c>
      <c r="B9" s="20"/>
      <c r="C9" s="20"/>
      <c r="D9" s="18" t="s">
        <v>84</v>
      </c>
      <c r="E9" s="18"/>
      <c r="F9" s="19"/>
      <c r="G9" s="17"/>
      <c r="H9" s="16">
        <v>759489</v>
      </c>
      <c r="I9" s="16">
        <f>SUM(I10:I11)</f>
        <v>26415</v>
      </c>
      <c r="J9" s="16">
        <v>28261</v>
      </c>
      <c r="K9" s="77">
        <f>H9/'第1表(2)'!H9</f>
        <v>189872.25</v>
      </c>
      <c r="L9" s="77"/>
      <c r="M9" s="77">
        <f>H9/('第1表(2)'!J9+'第1表(2)'!T9)</f>
        <v>1778.6627634660422</v>
      </c>
      <c r="N9" s="77">
        <f>H9/J9</f>
        <v>26.87410211952868</v>
      </c>
    </row>
    <row r="10" spans="1:14" s="56" customFormat="1" ht="16.5" customHeight="1">
      <c r="A10" s="19"/>
      <c r="B10" s="20">
        <v>561</v>
      </c>
      <c r="C10" s="20"/>
      <c r="D10" s="19"/>
      <c r="E10" s="18" t="s">
        <v>83</v>
      </c>
      <c r="F10" s="18"/>
      <c r="G10" s="17"/>
      <c r="H10" s="104" t="s">
        <v>101</v>
      </c>
      <c r="I10" s="16">
        <f>'[1]26 小分類別(販売額等)'!H22</f>
        <v>26415</v>
      </c>
      <c r="J10" s="119" t="s">
        <v>101</v>
      </c>
      <c r="K10" s="119" t="s">
        <v>101</v>
      </c>
      <c r="L10" s="119"/>
      <c r="M10" s="119" t="s">
        <v>101</v>
      </c>
      <c r="N10" s="119" t="s">
        <v>101</v>
      </c>
    </row>
    <row r="11" spans="1:14" s="56" customFormat="1" ht="16.5" customHeight="1">
      <c r="A11" s="19"/>
      <c r="B11" s="20">
        <v>569</v>
      </c>
      <c r="C11" s="20"/>
      <c r="D11" s="19"/>
      <c r="E11" s="18" t="s">
        <v>82</v>
      </c>
      <c r="F11" s="18"/>
      <c r="G11" s="17"/>
      <c r="H11" s="104" t="s">
        <v>101</v>
      </c>
      <c r="I11" s="16">
        <f>'[1]26 小分類別(販売額等)'!H23</f>
        <v>0</v>
      </c>
      <c r="J11" s="119" t="s">
        <v>101</v>
      </c>
      <c r="K11" s="119" t="s">
        <v>101</v>
      </c>
      <c r="L11" s="119"/>
      <c r="M11" s="119" t="s">
        <v>101</v>
      </c>
      <c r="N11" s="119" t="s">
        <v>101</v>
      </c>
    </row>
    <row r="12" spans="1:14" s="56" customFormat="1" ht="16.5" customHeight="1">
      <c r="A12" s="20">
        <v>57</v>
      </c>
      <c r="B12" s="20"/>
      <c r="C12" s="20"/>
      <c r="D12" s="18" t="s">
        <v>81</v>
      </c>
      <c r="E12" s="18"/>
      <c r="F12" s="19"/>
      <c r="G12" s="17"/>
      <c r="H12" s="16">
        <f>SUM(H13:H17)</f>
        <v>316897</v>
      </c>
      <c r="I12" s="16">
        <f>SUM(I13:I17)</f>
        <v>1452</v>
      </c>
      <c r="J12" s="16">
        <f>SUM(J13:J17)</f>
        <v>9610</v>
      </c>
      <c r="K12" s="77">
        <f>H12/'第1表(2)'!H12</f>
        <v>6094.173076923077</v>
      </c>
      <c r="L12" s="77"/>
      <c r="M12" s="77">
        <f>H12/('第1表(2)'!J12+'第1表(2)'!T12)</f>
        <v>1277.8104838709678</v>
      </c>
      <c r="N12" s="77">
        <f>H12/J12</f>
        <v>32.975754422476584</v>
      </c>
    </row>
    <row r="13" spans="1:14" s="56" customFormat="1" ht="16.5" customHeight="1">
      <c r="A13" s="19"/>
      <c r="B13" s="20">
        <v>571</v>
      </c>
      <c r="C13" s="20"/>
      <c r="D13" s="19"/>
      <c r="E13" s="18" t="s">
        <v>80</v>
      </c>
      <c r="F13" s="18"/>
      <c r="G13" s="17"/>
      <c r="H13" s="16">
        <f>'[1]26 小分類別(販売額等)'!E24</f>
        <v>14235</v>
      </c>
      <c r="I13" s="16">
        <f>'[1]26 小分類別(販売額等)'!H24</f>
        <v>1011</v>
      </c>
      <c r="J13" s="15">
        <f>'[1]26 小分類別(販売額等)'!V24</f>
        <v>678</v>
      </c>
      <c r="K13" s="77">
        <f>H13/'第1表(2)'!H13</f>
        <v>1294.090909090909</v>
      </c>
      <c r="L13" s="77"/>
      <c r="M13" s="77">
        <f>H13/('第1表(2)'!J13+'第1表(2)'!T13)</f>
        <v>508.39285714285717</v>
      </c>
      <c r="N13" s="77">
        <f>H13/J13</f>
        <v>20.995575221238937</v>
      </c>
    </row>
    <row r="14" spans="1:14" s="56" customFormat="1" ht="16.5" customHeight="1">
      <c r="A14" s="19"/>
      <c r="B14" s="20">
        <v>572</v>
      </c>
      <c r="C14" s="20"/>
      <c r="D14" s="19"/>
      <c r="E14" s="18" t="s">
        <v>79</v>
      </c>
      <c r="F14" s="18"/>
      <c r="G14" s="17"/>
      <c r="H14" s="16">
        <f>'[1]26 小分類別(販売額等)'!E25</f>
        <v>50099</v>
      </c>
      <c r="I14" s="16">
        <f>'[1]26 小分類別(販売額等)'!H25</f>
        <v>376</v>
      </c>
      <c r="J14" s="15">
        <f>'[1]26 小分類別(販売額等)'!V25</f>
        <v>1852</v>
      </c>
      <c r="K14" s="77">
        <f>H14/'第1表(2)'!H14</f>
        <v>7157</v>
      </c>
      <c r="L14" s="77"/>
      <c r="M14" s="77">
        <f>H14/('第1表(2)'!J14+'第1表(2)'!T14)</f>
        <v>1669.9666666666667</v>
      </c>
      <c r="N14" s="77">
        <f>H14/J14</f>
        <v>27.051295896328295</v>
      </c>
    </row>
    <row r="15" spans="1:14" s="56" customFormat="1" ht="16.5" customHeight="1">
      <c r="A15" s="19"/>
      <c r="B15" s="20">
        <v>573</v>
      </c>
      <c r="C15" s="20"/>
      <c r="D15" s="19"/>
      <c r="E15" s="18" t="s">
        <v>78</v>
      </c>
      <c r="F15" s="18"/>
      <c r="G15" s="17"/>
      <c r="H15" s="16">
        <f>'[1]26 小分類別(販売額等)'!E26</f>
        <v>165688</v>
      </c>
      <c r="I15" s="16">
        <f>'[1]26 小分類別(販売額等)'!H26</f>
        <v>65</v>
      </c>
      <c r="J15" s="15">
        <f>'[1]26 小分類別(販売額等)'!V26</f>
        <v>3962</v>
      </c>
      <c r="K15" s="77">
        <f>H15/'第1表(2)'!H15</f>
        <v>9204.888888888889</v>
      </c>
      <c r="L15" s="77"/>
      <c r="M15" s="77">
        <f>H15/('第1表(2)'!J15+'第1表(2)'!T15)</f>
        <v>1708.1237113402062</v>
      </c>
      <c r="N15" s="77">
        <f>H15/J15</f>
        <v>41.81928319030793</v>
      </c>
    </row>
    <row r="16" spans="1:14" s="56" customFormat="1" ht="16.5" customHeight="1">
      <c r="A16" s="19"/>
      <c r="B16" s="20">
        <v>574</v>
      </c>
      <c r="C16" s="20"/>
      <c r="D16" s="19"/>
      <c r="E16" s="18" t="s">
        <v>77</v>
      </c>
      <c r="F16" s="18"/>
      <c r="G16" s="17"/>
      <c r="H16" s="16">
        <f>'[1]26 小分類別(販売額等)'!E27</f>
        <v>21388</v>
      </c>
      <c r="I16" s="16">
        <f>'[1]26 小分類別(販売額等)'!H27</f>
        <v>0</v>
      </c>
      <c r="J16" s="15">
        <f>'[1]26 小分類別(販売額等)'!V27</f>
        <v>684</v>
      </c>
      <c r="K16" s="77">
        <f>H16/'第1表(2)'!H16</f>
        <v>5347</v>
      </c>
      <c r="L16" s="77"/>
      <c r="M16" s="77">
        <f>H16/('第1表(2)'!J16+'第1表(2)'!T16)</f>
        <v>1645.2307692307693</v>
      </c>
      <c r="N16" s="77">
        <f>H16/J16</f>
        <v>31.269005847953217</v>
      </c>
    </row>
    <row r="17" spans="1:14" s="56" customFormat="1" ht="16.5" customHeight="1">
      <c r="A17" s="19"/>
      <c r="B17" s="20">
        <v>579</v>
      </c>
      <c r="C17" s="20"/>
      <c r="D17" s="19"/>
      <c r="E17" s="18" t="s">
        <v>76</v>
      </c>
      <c r="F17" s="18"/>
      <c r="G17" s="17"/>
      <c r="H17" s="16">
        <f>'[1]26 小分類別(販売額等)'!E28</f>
        <v>65487</v>
      </c>
      <c r="I17" s="16">
        <f>'[1]26 小分類別(販売額等)'!H28</f>
        <v>0</v>
      </c>
      <c r="J17" s="15">
        <f>'[1]26 小分類別(販売額等)'!V28</f>
        <v>2434</v>
      </c>
      <c r="K17" s="77">
        <f>H17/'第1表(2)'!H17</f>
        <v>5457.25</v>
      </c>
      <c r="L17" s="77"/>
      <c r="M17" s="77">
        <f>H17/('第1表(2)'!J17+'第1表(2)'!T17)</f>
        <v>818.5875</v>
      </c>
      <c r="N17" s="77">
        <f>H17/J17</f>
        <v>26.905094494658996</v>
      </c>
    </row>
    <row r="18" spans="1:14" s="56" customFormat="1" ht="16.5" customHeight="1">
      <c r="A18" s="20">
        <v>58</v>
      </c>
      <c r="B18" s="20"/>
      <c r="C18" s="20"/>
      <c r="D18" s="18" t="s">
        <v>75</v>
      </c>
      <c r="E18" s="18"/>
      <c r="F18" s="19"/>
      <c r="G18" s="17"/>
      <c r="H18" s="16">
        <f>SUM(H19:H25)</f>
        <v>2168151</v>
      </c>
      <c r="I18" s="16">
        <f>SUM(I19:I25)</f>
        <v>3086</v>
      </c>
      <c r="J18" s="16">
        <f>SUM(J19:J25)</f>
        <v>20809</v>
      </c>
      <c r="K18" s="77">
        <f>H18/'第1表(2)'!H18</f>
        <v>14551.348993288591</v>
      </c>
      <c r="L18" s="77"/>
      <c r="M18" s="77">
        <f>H18/('第1表(2)'!J18+'第1表(2)'!T18)</f>
        <v>1265.7040280210158</v>
      </c>
      <c r="N18" s="77">
        <f>H18/J18</f>
        <v>104.19294536018069</v>
      </c>
    </row>
    <row r="19" spans="1:14" s="56" customFormat="1" ht="16.5" customHeight="1">
      <c r="A19" s="19"/>
      <c r="B19" s="20">
        <v>581</v>
      </c>
      <c r="C19" s="20"/>
      <c r="D19" s="19"/>
      <c r="E19" s="18" t="s">
        <v>74</v>
      </c>
      <c r="F19" s="18"/>
      <c r="G19" s="17"/>
      <c r="H19" s="16">
        <f>'[1]26 小分類別(販売額等)'!E29</f>
        <v>1354253</v>
      </c>
      <c r="I19" s="16">
        <f>'[1]26 小分類別(販売額等)'!H29</f>
        <v>227</v>
      </c>
      <c r="J19" s="15">
        <f>'[1]26 小分類別(販売額等)'!V29</f>
        <v>11583</v>
      </c>
      <c r="K19" s="77">
        <f>H19/'第1表(2)'!H19</f>
        <v>75236.27777777778</v>
      </c>
      <c r="L19" s="77"/>
      <c r="M19" s="77">
        <f>H19/('第1表(2)'!J19+'第1表(2)'!T19)</f>
        <v>1815.35254691689</v>
      </c>
      <c r="N19" s="77">
        <f>H19/J19</f>
        <v>116.91729258395925</v>
      </c>
    </row>
    <row r="20" spans="1:14" s="56" customFormat="1" ht="16.5" customHeight="1">
      <c r="A20" s="19"/>
      <c r="B20" s="20">
        <v>582</v>
      </c>
      <c r="C20" s="20"/>
      <c r="D20" s="19"/>
      <c r="E20" s="18" t="s">
        <v>73</v>
      </c>
      <c r="F20" s="18"/>
      <c r="G20" s="17"/>
      <c r="H20" s="16">
        <f>'[1]26 小分類別(販売額等)'!E30</f>
        <v>97727</v>
      </c>
      <c r="I20" s="16">
        <f>'[1]26 小分類別(販売額等)'!H30</f>
        <v>0</v>
      </c>
      <c r="J20" s="15">
        <f>'[1]26 小分類別(販売額等)'!V30</f>
        <v>1186</v>
      </c>
      <c r="K20" s="77">
        <f>H20/'第1表(2)'!H20</f>
        <v>16287.833333333334</v>
      </c>
      <c r="L20" s="77"/>
      <c r="M20" s="77">
        <f>H20/('第1表(2)'!J20+'第1表(2)'!T20)</f>
        <v>2079.2978723404253</v>
      </c>
      <c r="N20" s="77">
        <f>H20/J20</f>
        <v>82.40050590219224</v>
      </c>
    </row>
    <row r="21" spans="1:14" s="56" customFormat="1" ht="16.5" customHeight="1">
      <c r="A21" s="19"/>
      <c r="B21" s="20">
        <v>583</v>
      </c>
      <c r="C21" s="20"/>
      <c r="D21" s="19"/>
      <c r="E21" s="18" t="s">
        <v>72</v>
      </c>
      <c r="F21" s="18"/>
      <c r="G21" s="17"/>
      <c r="H21" s="16">
        <f>'[1]26 小分類別(販売額等)'!E31</f>
        <v>46352</v>
      </c>
      <c r="I21" s="16">
        <f>'[1]26 小分類別(販売額等)'!H31</f>
        <v>0</v>
      </c>
      <c r="J21" s="15">
        <f>'[1]26 小分類別(販売額等)'!V31</f>
        <v>319</v>
      </c>
      <c r="K21" s="77">
        <f>H21/'第1表(2)'!H21</f>
        <v>7725.333333333333</v>
      </c>
      <c r="L21" s="77"/>
      <c r="M21" s="77">
        <f>H21/('第1表(2)'!J21+'第1表(2)'!T21)</f>
        <v>858.3703703703703</v>
      </c>
      <c r="N21" s="77">
        <f>H21/J21</f>
        <v>145.3040752351097</v>
      </c>
    </row>
    <row r="22" spans="1:14" s="56" customFormat="1" ht="16.5" customHeight="1">
      <c r="A22" s="19"/>
      <c r="B22" s="20">
        <v>584</v>
      </c>
      <c r="C22" s="20"/>
      <c r="D22" s="19"/>
      <c r="E22" s="18" t="s">
        <v>71</v>
      </c>
      <c r="F22" s="18"/>
      <c r="G22" s="17"/>
      <c r="H22" s="16">
        <f>'[1]26 小分類別(販売額等)'!E32</f>
        <v>72965</v>
      </c>
      <c r="I22" s="16">
        <f>'[1]26 小分類別(販売額等)'!H32</f>
        <v>0</v>
      </c>
      <c r="J22" s="15">
        <f>'[1]26 小分類別(販売額等)'!V32</f>
        <v>455</v>
      </c>
      <c r="K22" s="77">
        <f>H22/'第1表(2)'!H22</f>
        <v>6080.416666666667</v>
      </c>
      <c r="L22" s="77"/>
      <c r="M22" s="77">
        <f>H22/('第1表(2)'!J22+'第1表(2)'!T22)</f>
        <v>1140.078125</v>
      </c>
      <c r="N22" s="77">
        <f>H22/J22</f>
        <v>160.36263736263737</v>
      </c>
    </row>
    <row r="23" spans="1:14" s="56" customFormat="1" ht="16.5" customHeight="1">
      <c r="A23" s="19"/>
      <c r="B23" s="20">
        <v>585</v>
      </c>
      <c r="C23" s="20"/>
      <c r="D23" s="19"/>
      <c r="E23" s="18" t="s">
        <v>70</v>
      </c>
      <c r="F23" s="18"/>
      <c r="G23" s="17"/>
      <c r="H23" s="16">
        <f>'[1]26 小分類別(販売額等)'!E33</f>
        <v>139973</v>
      </c>
      <c r="I23" s="16">
        <f>'[1]26 小分類別(販売額等)'!H33</f>
        <v>91</v>
      </c>
      <c r="J23" s="15">
        <f>'[1]26 小分類別(販売額等)'!V33</f>
        <v>1391</v>
      </c>
      <c r="K23" s="77">
        <f>H23/'第1表(2)'!H23</f>
        <v>7776.277777777777</v>
      </c>
      <c r="L23" s="77"/>
      <c r="M23" s="77">
        <f>H23/('第1表(2)'!J23+'第1表(2)'!T23)</f>
        <v>1817.8311688311687</v>
      </c>
      <c r="N23" s="77">
        <f>H23/J23</f>
        <v>100.62760603882099</v>
      </c>
    </row>
    <row r="24" spans="1:14" s="56" customFormat="1" ht="16.5" customHeight="1">
      <c r="A24" s="19"/>
      <c r="B24" s="20">
        <v>586</v>
      </c>
      <c r="C24" s="20"/>
      <c r="D24" s="19"/>
      <c r="E24" s="18" t="s">
        <v>69</v>
      </c>
      <c r="F24" s="18"/>
      <c r="G24" s="17"/>
      <c r="H24" s="16">
        <f>'[1]26 小分類別(販売額等)'!E34</f>
        <v>73487</v>
      </c>
      <c r="I24" s="16">
        <f>'[1]26 小分類別(販売額等)'!H34</f>
        <v>17</v>
      </c>
      <c r="J24" s="15">
        <f>'[1]26 小分類別(販売額等)'!V34</f>
        <v>1200</v>
      </c>
      <c r="K24" s="77">
        <f>H24/'第1表(2)'!H24</f>
        <v>2296.46875</v>
      </c>
      <c r="L24" s="77"/>
      <c r="M24" s="77">
        <f>H24/('第1表(2)'!J24+'第1表(2)'!T24)</f>
        <v>456.44099378881987</v>
      </c>
      <c r="N24" s="77">
        <f>H24/J24</f>
        <v>61.23916666666667</v>
      </c>
    </row>
    <row r="25" spans="1:14" s="56" customFormat="1" ht="16.5" customHeight="1">
      <c r="A25" s="19"/>
      <c r="B25" s="20">
        <v>589</v>
      </c>
      <c r="C25" s="20"/>
      <c r="D25" s="19"/>
      <c r="E25" s="18" t="s">
        <v>68</v>
      </c>
      <c r="F25" s="18"/>
      <c r="G25" s="17"/>
      <c r="H25" s="16">
        <f>'[1]26 小分類別(販売額等)'!E35</f>
        <v>383394</v>
      </c>
      <c r="I25" s="16">
        <f>'[1]26 小分類別(販売額等)'!H35</f>
        <v>2751</v>
      </c>
      <c r="J25" s="15">
        <f>'[1]26 小分類別(販売額等)'!V35</f>
        <v>4675</v>
      </c>
      <c r="K25" s="77">
        <f>H25/'第1表(2)'!H25</f>
        <v>6726.210526315789</v>
      </c>
      <c r="L25" s="77"/>
      <c r="M25" s="77">
        <f>H25/('第1表(2)'!J25+'第1表(2)'!T25)</f>
        <v>679.7765957446809</v>
      </c>
      <c r="N25" s="77">
        <f>H25/J25</f>
        <v>82.00941176470589</v>
      </c>
    </row>
    <row r="26" spans="1:14" s="56" customFormat="1" ht="16.5" customHeight="1">
      <c r="A26" s="20">
        <v>59</v>
      </c>
      <c r="B26" s="20"/>
      <c r="C26" s="20"/>
      <c r="D26" s="18" t="s">
        <v>67</v>
      </c>
      <c r="E26" s="18"/>
      <c r="F26" s="19"/>
      <c r="G26" s="17"/>
      <c r="H26" s="16">
        <f>SUM(H27:H29)</f>
        <v>1459278</v>
      </c>
      <c r="I26" s="16">
        <f>SUM(I27:I29)</f>
        <v>185186</v>
      </c>
      <c r="J26" s="16">
        <f>SUM(J27:J29)</f>
        <v>10262</v>
      </c>
      <c r="K26" s="77">
        <f>H26/'第1表(2)'!H26</f>
        <v>18951.66233766234</v>
      </c>
      <c r="L26" s="77"/>
      <c r="M26" s="77">
        <f>H26/('第1表(2)'!J26+'第1表(2)'!T26)</f>
        <v>2978.1183673469386</v>
      </c>
      <c r="N26" s="77">
        <f>H26/J26</f>
        <v>142.2021048528552</v>
      </c>
    </row>
    <row r="27" spans="1:14" s="56" customFormat="1" ht="16.5" customHeight="1">
      <c r="A27" s="19"/>
      <c r="B27" s="20">
        <v>591</v>
      </c>
      <c r="C27" s="20"/>
      <c r="D27" s="19"/>
      <c r="E27" s="18" t="s">
        <v>7</v>
      </c>
      <c r="F27" s="18"/>
      <c r="G27" s="17"/>
      <c r="H27" s="16">
        <f>'[1]26 小分類別(販売額等)'!E36</f>
        <v>967237</v>
      </c>
      <c r="I27" s="16">
        <f>'[1]26 小分類別(販売額等)'!H36</f>
        <v>169850</v>
      </c>
      <c r="J27" s="15">
        <f>'[1]26 小分類別(販売額等)'!V36</f>
        <v>2127</v>
      </c>
      <c r="K27" s="77">
        <f>H27/'第1表(2)'!H27</f>
        <v>20579.510638297874</v>
      </c>
      <c r="L27" s="77"/>
      <c r="M27" s="77">
        <f>H27/('第1表(2)'!J27+'第1表(2)'!T27)</f>
        <v>3110.086816720257</v>
      </c>
      <c r="N27" s="77">
        <f>H27/J27</f>
        <v>454.7423601316408</v>
      </c>
    </row>
    <row r="28" spans="1:14" s="56" customFormat="1" ht="16.5" customHeight="1">
      <c r="A28" s="19"/>
      <c r="B28" s="20">
        <v>592</v>
      </c>
      <c r="C28" s="20"/>
      <c r="D28" s="19"/>
      <c r="E28" s="18" t="s">
        <v>66</v>
      </c>
      <c r="F28" s="18"/>
      <c r="G28" s="17"/>
      <c r="H28" s="16">
        <f>'[1]26 小分類別(販売額等)'!E37</f>
        <v>13138</v>
      </c>
      <c r="I28" s="16">
        <f>'[1]26 小分類別(販売額等)'!H37</f>
        <v>4562</v>
      </c>
      <c r="J28" s="15">
        <f>'[1]26 小分類別(販売額等)'!V37</f>
        <v>774</v>
      </c>
      <c r="K28" s="77">
        <f>H28/'第1表(2)'!H28</f>
        <v>2627.6</v>
      </c>
      <c r="L28" s="77"/>
      <c r="M28" s="77">
        <f>H28/('第1表(2)'!J28+'第1表(2)'!T28)</f>
        <v>821.125</v>
      </c>
      <c r="N28" s="77">
        <f>H28/J28</f>
        <v>16.974160206718345</v>
      </c>
    </row>
    <row r="29" spans="1:14" s="56" customFormat="1" ht="16.5" customHeight="1">
      <c r="A29" s="19"/>
      <c r="B29" s="20">
        <v>593</v>
      </c>
      <c r="C29" s="20"/>
      <c r="D29" s="19"/>
      <c r="E29" s="18" t="s">
        <v>65</v>
      </c>
      <c r="F29" s="18"/>
      <c r="G29" s="17"/>
      <c r="H29" s="16">
        <f>'[1]26 小分類別(販売額等)'!E38</f>
        <v>478903</v>
      </c>
      <c r="I29" s="16">
        <f>'[1]26 小分類別(販売額等)'!H38</f>
        <v>10774</v>
      </c>
      <c r="J29" s="15">
        <f>'[1]26 小分類別(販売額等)'!V38</f>
        <v>7361</v>
      </c>
      <c r="K29" s="77">
        <f>H29/'第1表(2)'!H29</f>
        <v>19156.12</v>
      </c>
      <c r="L29" s="77"/>
      <c r="M29" s="77">
        <f>H29/('第1表(2)'!J29+'第1表(2)'!T29)</f>
        <v>2938.0552147239264</v>
      </c>
      <c r="N29" s="77">
        <f>H29/J29</f>
        <v>65.0595027849477</v>
      </c>
    </row>
    <row r="30" spans="1:14" s="56" customFormat="1" ht="16.5" customHeight="1">
      <c r="A30" s="20">
        <v>60</v>
      </c>
      <c r="B30" s="20"/>
      <c r="C30" s="20"/>
      <c r="D30" s="18" t="s">
        <v>64</v>
      </c>
      <c r="E30" s="18"/>
      <c r="F30" s="19"/>
      <c r="G30" s="17"/>
      <c r="H30" s="16">
        <f>SUM(H31:H39)</f>
        <v>1985082</v>
      </c>
      <c r="I30" s="16">
        <f>SUM(I31:I39)</f>
        <v>29751</v>
      </c>
      <c r="J30" s="16">
        <f>SUM(J31:J39)</f>
        <v>27920</v>
      </c>
      <c r="K30" s="77">
        <f>H30/'第1表(2)'!H30</f>
        <v>10730.172972972972</v>
      </c>
      <c r="L30" s="77"/>
      <c r="M30" s="77">
        <f>H30/('第1表(2)'!J30+'第1表(2)'!T30)</f>
        <v>1827.8839779005525</v>
      </c>
      <c r="N30" s="77">
        <f>H30/J30</f>
        <v>71.09892550143266</v>
      </c>
    </row>
    <row r="31" spans="1:14" s="56" customFormat="1" ht="16.5" customHeight="1">
      <c r="A31" s="19"/>
      <c r="B31" s="20">
        <v>601</v>
      </c>
      <c r="C31" s="20"/>
      <c r="D31" s="19"/>
      <c r="E31" s="18" t="s">
        <v>63</v>
      </c>
      <c r="F31" s="18"/>
      <c r="G31" s="17"/>
      <c r="H31" s="16">
        <f>'[1]26 小分類別(販売額等)'!E39</f>
        <v>66282</v>
      </c>
      <c r="I31" s="16">
        <f>'[1]26 小分類別(販売額等)'!H39</f>
        <v>0</v>
      </c>
      <c r="J31" s="15">
        <f>'[1]26 小分類別(販売額等)'!V39</f>
        <v>4060</v>
      </c>
      <c r="K31" s="77">
        <f>H31/'第1表(2)'!H31</f>
        <v>6025.636363636364</v>
      </c>
      <c r="L31" s="77"/>
      <c r="M31" s="77">
        <f>H31/('第1表(2)'!J31+'第1表(2)'!T31)</f>
        <v>1162.842105263158</v>
      </c>
      <c r="N31" s="77">
        <f>H31/J31</f>
        <v>16.325615763546796</v>
      </c>
    </row>
    <row r="32" spans="1:14" s="56" customFormat="1" ht="17.25" customHeight="1">
      <c r="A32" s="19"/>
      <c r="B32" s="20">
        <v>602</v>
      </c>
      <c r="C32" s="20"/>
      <c r="D32" s="19"/>
      <c r="E32" s="18" t="s">
        <v>62</v>
      </c>
      <c r="F32" s="18"/>
      <c r="G32" s="17"/>
      <c r="H32" s="16">
        <f>'[1]26 小分類別(販売額等)'!E40</f>
        <v>7576</v>
      </c>
      <c r="I32" s="16">
        <f>'[1]26 小分類別(販売額等)'!H40</f>
        <v>106</v>
      </c>
      <c r="J32" s="15">
        <f>'[1]26 小分類別(販売額等)'!V40</f>
        <v>512</v>
      </c>
      <c r="K32" s="77">
        <f>H32/'第1表(2)'!H32</f>
        <v>1262.6666666666667</v>
      </c>
      <c r="L32" s="77"/>
      <c r="M32" s="77">
        <f>H32/('第1表(2)'!J32+'第1表(2)'!T32)</f>
        <v>582.7692307692307</v>
      </c>
      <c r="N32" s="77">
        <f>H32/J32</f>
        <v>14.796875</v>
      </c>
    </row>
    <row r="33" spans="1:14" s="56" customFormat="1" ht="17.25" customHeight="1">
      <c r="A33" s="19"/>
      <c r="B33" s="20">
        <v>603</v>
      </c>
      <c r="C33" s="20"/>
      <c r="D33" s="19"/>
      <c r="E33" s="18" t="s">
        <v>61</v>
      </c>
      <c r="F33" s="18"/>
      <c r="G33" s="17"/>
      <c r="H33" s="16">
        <f>'[1]26 小分類別(販売額等)'!E41</f>
        <v>445496</v>
      </c>
      <c r="I33" s="16">
        <f>'[1]26 小分類別(販売額等)'!H41</f>
        <v>2341</v>
      </c>
      <c r="J33" s="15">
        <f>'[1]26 小分類別(販売額等)'!V41</f>
        <v>6144</v>
      </c>
      <c r="K33" s="77">
        <f>H33/'第1表(2)'!H33</f>
        <v>11137.4</v>
      </c>
      <c r="L33" s="77"/>
      <c r="M33" s="77">
        <f>H33/('第1表(2)'!J33+'第1表(2)'!T33)</f>
        <v>1979.9822222222222</v>
      </c>
      <c r="N33" s="77">
        <f>H33/J33</f>
        <v>72.50911458333333</v>
      </c>
    </row>
    <row r="34" spans="2:14" s="56" customFormat="1" ht="17.25" customHeight="1">
      <c r="B34" s="88">
        <v>604</v>
      </c>
      <c r="C34" s="88"/>
      <c r="E34" s="87" t="s">
        <v>60</v>
      </c>
      <c r="F34" s="87"/>
      <c r="G34" s="82"/>
      <c r="H34" s="16">
        <f>'[1]26 小分類別(販売額等)'!E42</f>
        <v>87847</v>
      </c>
      <c r="I34" s="16">
        <f>'[1]26 小分類別(販売額等)'!H42</f>
        <v>1822</v>
      </c>
      <c r="J34" s="15">
        <f>'[1]26 小分類別(販売額等)'!V42</f>
        <v>1695</v>
      </c>
      <c r="K34" s="77">
        <f>H34/'第1表(2)'!H34</f>
        <v>9760.777777777777</v>
      </c>
      <c r="L34" s="77"/>
      <c r="M34" s="77">
        <f>H34/('第1表(2)'!J34+'第1表(2)'!T34)</f>
        <v>1792.795918367347</v>
      </c>
      <c r="N34" s="77">
        <f>H34/J34</f>
        <v>51.82713864306785</v>
      </c>
    </row>
    <row r="35" spans="2:14" s="56" customFormat="1" ht="17.25" customHeight="1">
      <c r="B35" s="88">
        <v>605</v>
      </c>
      <c r="C35" s="88"/>
      <c r="E35" s="87" t="s">
        <v>59</v>
      </c>
      <c r="F35" s="87"/>
      <c r="G35" s="82"/>
      <c r="H35" s="16">
        <f>'[1]26 小分類別(販売額等)'!E43</f>
        <v>743091</v>
      </c>
      <c r="I35" s="16">
        <f>'[1]26 小分類別(販売額等)'!H43</f>
        <v>1310</v>
      </c>
      <c r="J35" s="15">
        <f>'[1]26 小分類別(販売額等)'!V43</f>
        <v>663</v>
      </c>
      <c r="K35" s="77">
        <f>H35/'第1表(2)'!H35</f>
        <v>37154.55</v>
      </c>
      <c r="L35" s="77"/>
      <c r="M35" s="77">
        <f>H35/('第1表(2)'!J35+'第1表(2)'!T35)</f>
        <v>4449.646706586826</v>
      </c>
      <c r="N35" s="77">
        <f>H35/J35</f>
        <v>1120.8009049773755</v>
      </c>
    </row>
    <row r="36" spans="2:14" s="56" customFormat="1" ht="17.25" customHeight="1">
      <c r="B36" s="88">
        <v>606</v>
      </c>
      <c r="C36" s="88"/>
      <c r="E36" s="87" t="s">
        <v>58</v>
      </c>
      <c r="F36" s="87"/>
      <c r="G36" s="82"/>
      <c r="H36" s="16">
        <f>'[1]26 小分類別(販売額等)'!E44</f>
        <v>155757</v>
      </c>
      <c r="I36" s="16">
        <f>'[1]26 小分類別(販売額等)'!H44</f>
        <v>12048</v>
      </c>
      <c r="J36" s="15">
        <f>'[1]26 小分類別(販売額等)'!V44</f>
        <v>1521</v>
      </c>
      <c r="K36" s="77">
        <f>H36/'第1表(2)'!H36</f>
        <v>9734.8125</v>
      </c>
      <c r="L36" s="77"/>
      <c r="M36" s="77">
        <f>H36/('第1表(2)'!J36+'第1表(2)'!T36)</f>
        <v>714.4816513761468</v>
      </c>
      <c r="N36" s="77">
        <f>H36/J36</f>
        <v>102.4043392504931</v>
      </c>
    </row>
    <row r="37" spans="2:14" s="56" customFormat="1" ht="17.25" customHeight="1">
      <c r="B37" s="88">
        <v>607</v>
      </c>
      <c r="C37" s="88"/>
      <c r="E37" s="87" t="s">
        <v>57</v>
      </c>
      <c r="F37" s="87"/>
      <c r="G37" s="82"/>
      <c r="H37" s="16">
        <f>'[1]26 小分類別(販売額等)'!E45</f>
        <v>17930</v>
      </c>
      <c r="I37" s="16">
        <f>'[1]26 小分類別(販売額等)'!H45</f>
        <v>241</v>
      </c>
      <c r="J37" s="15">
        <f>'[1]26 小分類別(販売額等)'!V45</f>
        <v>703</v>
      </c>
      <c r="K37" s="77">
        <f>H37/'第1表(2)'!H37</f>
        <v>2241.25</v>
      </c>
      <c r="L37" s="77"/>
      <c r="M37" s="77">
        <f>H37/('第1表(2)'!J37+'第1表(2)'!T37)</f>
        <v>996.1111111111111</v>
      </c>
      <c r="N37" s="77">
        <f>H37/J37</f>
        <v>25.5049786628734</v>
      </c>
    </row>
    <row r="38" spans="2:14" s="56" customFormat="1" ht="17.25" customHeight="1">
      <c r="B38" s="88">
        <v>608</v>
      </c>
      <c r="C38" s="88"/>
      <c r="E38" s="87" t="s">
        <v>56</v>
      </c>
      <c r="F38" s="87"/>
      <c r="G38" s="82"/>
      <c r="H38" s="16">
        <f>'[1]26 小分類別(販売額等)'!E46</f>
        <v>44747</v>
      </c>
      <c r="I38" s="16">
        <f>'[1]26 小分類別(販売額等)'!H46</f>
        <v>0</v>
      </c>
      <c r="J38" s="15">
        <f>'[1]26 小分類別(販売額等)'!V46</f>
        <v>1095</v>
      </c>
      <c r="K38" s="77">
        <f>H38/'第1表(2)'!H38</f>
        <v>4067.909090909091</v>
      </c>
      <c r="L38" s="77"/>
      <c r="M38" s="77">
        <f>H38/('第1表(2)'!J38+'第1表(2)'!T38)</f>
        <v>1177.5526315789473</v>
      </c>
      <c r="N38" s="77">
        <f>H38/J38</f>
        <v>40.8648401826484</v>
      </c>
    </row>
    <row r="39" spans="1:14" s="56" customFormat="1" ht="17.25" customHeight="1">
      <c r="A39" s="84"/>
      <c r="B39" s="85">
        <v>609</v>
      </c>
      <c r="C39" s="85"/>
      <c r="D39" s="84"/>
      <c r="E39" s="83" t="s">
        <v>55</v>
      </c>
      <c r="F39" s="83"/>
      <c r="G39" s="82"/>
      <c r="H39" s="16">
        <f>'[1]26 小分類別(販売額等)'!E47</f>
        <v>416356</v>
      </c>
      <c r="I39" s="16">
        <f>'[1]26 小分類別(販売額等)'!H47</f>
        <v>11883</v>
      </c>
      <c r="J39" s="15">
        <f>'[1]26 小分類別(販売額等)'!V47</f>
        <v>11527</v>
      </c>
      <c r="K39" s="77">
        <f>H39/'第1表(2)'!H39</f>
        <v>6505.5625</v>
      </c>
      <c r="L39" s="77"/>
      <c r="M39" s="77">
        <f>H39/('第1表(2)'!J39+'第1表(2)'!T39)</f>
        <v>1383.2425249169435</v>
      </c>
      <c r="N39" s="77">
        <f>H39/J39</f>
        <v>36.12006593215928</v>
      </c>
    </row>
    <row r="40" spans="1:14" s="56" customFormat="1" ht="17.25" customHeight="1">
      <c r="A40" s="80">
        <v>61</v>
      </c>
      <c r="B40" s="80"/>
      <c r="C40" s="80"/>
      <c r="D40" s="78" t="s">
        <v>54</v>
      </c>
      <c r="E40" s="78"/>
      <c r="F40" s="79"/>
      <c r="G40" s="17"/>
      <c r="H40" s="16">
        <f>SUM(H41:H43)+14672</f>
        <v>367024</v>
      </c>
      <c r="I40" s="16">
        <f>SUM(I41:I43)</f>
        <v>11501</v>
      </c>
      <c r="J40" s="16">
        <f>SUM(J41:J43)</f>
        <v>0</v>
      </c>
      <c r="K40" s="77">
        <v>21590</v>
      </c>
      <c r="L40" s="77"/>
      <c r="M40" s="77">
        <v>2497</v>
      </c>
      <c r="N40" s="118" t="s">
        <v>100</v>
      </c>
    </row>
    <row r="41" spans="1:14" s="56" customFormat="1" ht="17.25" customHeight="1">
      <c r="A41" s="79"/>
      <c r="B41" s="80">
        <v>611</v>
      </c>
      <c r="C41" s="80"/>
      <c r="D41" s="79"/>
      <c r="E41" s="78" t="s">
        <v>53</v>
      </c>
      <c r="F41" s="78"/>
      <c r="G41" s="17"/>
      <c r="H41" s="16">
        <f>'[1]26 小分類別(販売額等)'!E48</f>
        <v>352352</v>
      </c>
      <c r="I41" s="16">
        <f>'[1]26 小分類別(販売額等)'!H48</f>
        <v>11475</v>
      </c>
      <c r="J41" s="15">
        <f>'[1]26 小分類別(販売額等)'!V48</f>
        <v>0</v>
      </c>
      <c r="K41" s="77">
        <f>H41/'第1表(2)'!H41</f>
        <v>25168</v>
      </c>
      <c r="L41" s="77"/>
      <c r="M41" s="77">
        <f>H41/('第1表(2)'!J41+'第1表(2)'!T41)</f>
        <v>2498.950354609929</v>
      </c>
      <c r="N41" s="118" t="s">
        <v>100</v>
      </c>
    </row>
    <row r="42" spans="1:14" s="56" customFormat="1" ht="17.25" customHeight="1">
      <c r="A42" s="79"/>
      <c r="B42" s="80">
        <v>612</v>
      </c>
      <c r="C42" s="80"/>
      <c r="D42" s="79"/>
      <c r="E42" s="78" t="s">
        <v>52</v>
      </c>
      <c r="F42" s="78"/>
      <c r="G42" s="17"/>
      <c r="H42" s="104" t="s">
        <v>89</v>
      </c>
      <c r="I42" s="16">
        <f>'[1]26 小分類別(販売額等)'!H49</f>
        <v>26</v>
      </c>
      <c r="J42" s="15">
        <f>'[1]26 小分類別(販売額等)'!V49</f>
        <v>0</v>
      </c>
      <c r="K42" s="119" t="s">
        <v>89</v>
      </c>
      <c r="L42" s="119"/>
      <c r="M42" s="119" t="s">
        <v>89</v>
      </c>
      <c r="N42" s="118" t="s">
        <v>100</v>
      </c>
    </row>
    <row r="43" spans="1:14" s="56" customFormat="1" ht="17.25" customHeight="1">
      <c r="A43" s="13"/>
      <c r="B43" s="14">
        <v>619</v>
      </c>
      <c r="C43" s="14"/>
      <c r="D43" s="13"/>
      <c r="E43" s="12" t="s">
        <v>51</v>
      </c>
      <c r="F43" s="12"/>
      <c r="G43" s="11"/>
      <c r="H43" s="117" t="s">
        <v>89</v>
      </c>
      <c r="I43" s="8">
        <f>'[1]26 小分類別(販売額等)'!H50</f>
        <v>0</v>
      </c>
      <c r="J43" s="7">
        <f>'[1]26 小分類別(販売額等)'!V50</f>
        <v>0</v>
      </c>
      <c r="K43" s="116" t="s">
        <v>89</v>
      </c>
      <c r="L43" s="116"/>
      <c r="M43" s="116" t="s">
        <v>89</v>
      </c>
      <c r="N43" s="115" t="s">
        <v>100</v>
      </c>
    </row>
    <row r="44" spans="1:9" ht="12">
      <c r="A44" s="4"/>
      <c r="B44" s="4"/>
      <c r="C44" s="4"/>
      <c r="D44" s="4"/>
      <c r="E44" s="4"/>
      <c r="F44" s="4"/>
      <c r="G44" s="4"/>
      <c r="H44" s="4"/>
      <c r="I44" s="4"/>
    </row>
    <row r="45" spans="1:9" ht="12">
      <c r="A45" s="4"/>
      <c r="B45" s="4"/>
      <c r="C45" s="4"/>
      <c r="D45" s="4"/>
      <c r="E45" s="4"/>
      <c r="F45" s="4"/>
      <c r="G45" s="4"/>
      <c r="H45" s="4"/>
      <c r="I45" s="4"/>
    </row>
    <row r="46" spans="1:9" ht="12">
      <c r="A46" s="4"/>
      <c r="B46" s="4"/>
      <c r="C46" s="4"/>
      <c r="D46" s="4"/>
      <c r="E46" s="4"/>
      <c r="F46" s="4"/>
      <c r="G46" s="4"/>
      <c r="H46" s="4"/>
      <c r="I46" s="4"/>
    </row>
    <row r="47" spans="1:9" ht="12">
      <c r="A47" s="4"/>
      <c r="B47" s="4"/>
      <c r="C47" s="4"/>
      <c r="D47" s="4"/>
      <c r="E47" s="4"/>
      <c r="F47" s="4"/>
      <c r="G47" s="4"/>
      <c r="H47" s="4"/>
      <c r="I47" s="4"/>
    </row>
    <row r="48" spans="1:9" ht="12">
      <c r="A48" s="4"/>
      <c r="B48" s="4"/>
      <c r="C48" s="4"/>
      <c r="D48" s="4"/>
      <c r="E48" s="4"/>
      <c r="F48" s="4"/>
      <c r="G48" s="4"/>
      <c r="H48" s="4"/>
      <c r="I48" s="4"/>
    </row>
    <row r="49" spans="1:9" ht="12">
      <c r="A49" s="4"/>
      <c r="B49" s="4"/>
      <c r="C49" s="4"/>
      <c r="D49" s="4"/>
      <c r="E49" s="4"/>
      <c r="F49" s="4"/>
      <c r="G49" s="4"/>
      <c r="H49" s="4"/>
      <c r="I49" s="4"/>
    </row>
    <row r="50" spans="1:9" ht="12">
      <c r="A50" s="4"/>
      <c r="B50" s="4"/>
      <c r="C50" s="4"/>
      <c r="D50" s="4"/>
      <c r="E50" s="4"/>
      <c r="F50" s="4"/>
      <c r="G50" s="4"/>
      <c r="H50" s="4"/>
      <c r="I50" s="4"/>
    </row>
  </sheetData>
  <sheetProtection/>
  <mergeCells count="80">
    <mergeCell ref="B43:C43"/>
    <mergeCell ref="E43:F43"/>
    <mergeCell ref="B41:C41"/>
    <mergeCell ref="E41:F41"/>
    <mergeCell ref="B42:C42"/>
    <mergeCell ref="E42:F42"/>
    <mergeCell ref="B38:C38"/>
    <mergeCell ref="E38:F38"/>
    <mergeCell ref="B39:C39"/>
    <mergeCell ref="E39:F39"/>
    <mergeCell ref="A40:C40"/>
    <mergeCell ref="D40:E40"/>
    <mergeCell ref="B35:C35"/>
    <mergeCell ref="E35:F35"/>
    <mergeCell ref="B36:C36"/>
    <mergeCell ref="E36:F36"/>
    <mergeCell ref="B37:C37"/>
    <mergeCell ref="E37:F37"/>
    <mergeCell ref="B32:C32"/>
    <mergeCell ref="E32:F32"/>
    <mergeCell ref="B33:C33"/>
    <mergeCell ref="E33:F33"/>
    <mergeCell ref="B34:C34"/>
    <mergeCell ref="E34:F34"/>
    <mergeCell ref="B29:C29"/>
    <mergeCell ref="E29:F29"/>
    <mergeCell ref="A30:C30"/>
    <mergeCell ref="D30:E30"/>
    <mergeCell ref="B31:C31"/>
    <mergeCell ref="E31:F31"/>
    <mergeCell ref="B28:C28"/>
    <mergeCell ref="E28:F28"/>
    <mergeCell ref="A26:C26"/>
    <mergeCell ref="D26:E26"/>
    <mergeCell ref="B27:C27"/>
    <mergeCell ref="E27:F27"/>
    <mergeCell ref="B23:C23"/>
    <mergeCell ref="E23:F23"/>
    <mergeCell ref="B24:C24"/>
    <mergeCell ref="E24:F24"/>
    <mergeCell ref="B25:C25"/>
    <mergeCell ref="E25:F25"/>
    <mergeCell ref="B20:C20"/>
    <mergeCell ref="E20:F20"/>
    <mergeCell ref="B21:C21"/>
    <mergeCell ref="E21:F21"/>
    <mergeCell ref="B22:C22"/>
    <mergeCell ref="E22:F22"/>
    <mergeCell ref="B17:C17"/>
    <mergeCell ref="E17:F17"/>
    <mergeCell ref="A18:C18"/>
    <mergeCell ref="D18:E18"/>
    <mergeCell ref="B19:C19"/>
    <mergeCell ref="E19:F19"/>
    <mergeCell ref="B14:C14"/>
    <mergeCell ref="E14:F14"/>
    <mergeCell ref="B15:C15"/>
    <mergeCell ref="E15:F15"/>
    <mergeCell ref="B16:C16"/>
    <mergeCell ref="E16:F16"/>
    <mergeCell ref="B11:C11"/>
    <mergeCell ref="E11:F11"/>
    <mergeCell ref="A12:C12"/>
    <mergeCell ref="D12:E12"/>
    <mergeCell ref="B13:C13"/>
    <mergeCell ref="E13:F13"/>
    <mergeCell ref="A8:C8"/>
    <mergeCell ref="D8:E8"/>
    <mergeCell ref="A9:C9"/>
    <mergeCell ref="D9:E9"/>
    <mergeCell ref="B10:C10"/>
    <mergeCell ref="E10:F10"/>
    <mergeCell ref="N3:N5"/>
    <mergeCell ref="J2:J5"/>
    <mergeCell ref="K3:K5"/>
    <mergeCell ref="M3:M5"/>
    <mergeCell ref="D7:E7"/>
    <mergeCell ref="A2:G6"/>
    <mergeCell ref="H2:H5"/>
    <mergeCell ref="I2:I5"/>
  </mergeCells>
  <printOptions/>
  <pageMargins left="0.7874015748031497" right="0.7874015748031497" top="0.984251968503937" bottom="0.984251968503937" header="0.5118110236220472" footer="0.3937007874015748"/>
  <pageSetup firstPageNumber="18" useFirstPageNumber="1" horizontalDpi="600" verticalDpi="600" orientation="portrait" paperSize="9" r:id="rId1"/>
  <headerFooter alignWithMargins="0">
    <oddFooter>&amp;C&amp;"ＭＳ 明朝,標準" 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亀岡市役所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亀岡市役所</dc:creator>
  <cp:keywords/>
  <dc:description/>
  <cp:lastModifiedBy>亀岡市役所</cp:lastModifiedBy>
  <dcterms:created xsi:type="dcterms:W3CDTF">2018-12-13T01:57:49Z</dcterms:created>
  <dcterms:modified xsi:type="dcterms:W3CDTF">2018-12-13T01:58:34Z</dcterms:modified>
  <cp:category/>
  <cp:version/>
  <cp:contentType/>
  <cp:contentStatus/>
</cp:coreProperties>
</file>